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Л бэ люб." sheetId="1" r:id="rId1"/>
    <sheet name="ПЛ бэ ПРО" sheetId="2" r:id="rId2"/>
    <sheet name="ПЛ экип. ПРО 1сл." sheetId="3" r:id="rId3"/>
    <sheet name="ПЛ софт-экип. ПРО" sheetId="4" r:id="rId4"/>
    <sheet name="Присед бэ люб." sheetId="5" r:id="rId5"/>
    <sheet name=" Присед софт-экип. люб." sheetId="6" r:id="rId6"/>
    <sheet name="Военный жим бэ люб." sheetId="7" r:id="rId7"/>
    <sheet name="Жим СОВ" sheetId="8" r:id="rId8"/>
    <sheet name="Жим софт-экип. люб." sheetId="9" r:id="rId9"/>
    <sheet name="жим лёжа экип 1сл. люб." sheetId="10" r:id="rId10"/>
    <sheet name="жим бэ люб." sheetId="11" r:id="rId11"/>
    <sheet name="жим бэ ПРО" sheetId="12" r:id="rId12"/>
    <sheet name="жим СОФТ(1-2слоя) ПРО" sheetId="13" state="hidden" r:id="rId13"/>
    <sheet name="жимовое двоеборье люб." sheetId="14" state="hidden" r:id="rId14"/>
    <sheet name="нж люб." sheetId="15" r:id="rId15"/>
    <sheet name="нж ПРО" sheetId="16" r:id="rId16"/>
    <sheet name="Тяга бэ люб." sheetId="17" r:id="rId17"/>
    <sheet name="Тяга бэ ПРО" sheetId="18" r:id="rId18"/>
    <sheet name="Тяга экип. 1сл. люб" sheetId="19" r:id="rId19"/>
    <sheet name="Тяга СОФТ люб." sheetId="20" r:id="rId20"/>
    <sheet name="рж 35кг ПРО" sheetId="21" r:id="rId21"/>
    <sheet name="рж 55кг люб." sheetId="22" r:id="rId22"/>
    <sheet name="рж 55кг ПРО" sheetId="23" r:id="rId23"/>
    <sheet name="рж 55кг. СОВ" sheetId="24" r:id="rId24"/>
    <sheet name="рж 150кг люб" sheetId="25" r:id="rId25"/>
    <sheet name="рж 100кг ПРО" sheetId="26" r:id="rId26"/>
    <sheet name="жим стоя люб." sheetId="27" r:id="rId27"/>
    <sheet name="Пауэрспорт люб." sheetId="28" r:id="rId28"/>
    <sheet name="Пауэрспорт ПРО" sheetId="29" r:id="rId29"/>
    <sheet name="Подъём на бицепс люб." sheetId="30" r:id="rId30"/>
    <sheet name="Подъём на бицепс ПРО" sheetId="31" r:id="rId31"/>
    <sheet name="Армлифтинг" sheetId="32" state="hidden" r:id="rId32"/>
  </sheets>
  <definedNames/>
  <calcPr fullCalcOnLoad="1" refMode="R1C1"/>
</workbook>
</file>

<file path=xl/sharedStrings.xml><?xml version="1.0" encoding="utf-8"?>
<sst xmlns="http://schemas.openxmlformats.org/spreadsheetml/2006/main" count="985" uniqueCount="384">
  <si>
    <t>ФИО</t>
  </si>
  <si>
    <t>Shv/Mel</t>
  </si>
  <si>
    <t>Команда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</si>
  <si>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</si>
  <si>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</si>
  <si>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</si>
  <si>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</si>
  <si>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</si>
  <si>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</si>
  <si>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</si>
  <si>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</si>
  <si>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60</t>
  </si>
  <si>
    <t>ВЕСОВАЯ КАТЕГОРИЯ   48</t>
  </si>
  <si>
    <t>Всероссийский мастерский турнир по пауэрлифтингу и силовым видам спорта "Зимний шторм"
ПРО пауэрлифтинг без экипировки
Воронеж/Воронежская область 8 - 9 декабря 2018 г.</t>
  </si>
  <si>
    <t xml:space="preserve">1. Федосеева Дарья </t>
  </si>
  <si>
    <t>Богатырь</t>
  </si>
  <si>
    <t>Воронеж/Воронежская область</t>
  </si>
  <si>
    <t>Собств.
вес</t>
  </si>
  <si>
    <t>Возрастная группа
Дата рождения/ Возраст</t>
  </si>
  <si>
    <t>ВЕСОВАЯ КАТЕГОРИЯ   56</t>
  </si>
  <si>
    <t xml:space="preserve">1. Филоненко Лилия </t>
  </si>
  <si>
    <t>1. Чеботарёва Анастасия</t>
  </si>
  <si>
    <t>ВЕСОВАЯ КАТЕГОРИЯ   67</t>
  </si>
  <si>
    <t>1. Куклева Екатерина</t>
  </si>
  <si>
    <t>Всероссийский мастерский турнир по пауэрлифтингу и силовым видам спорта "Зимний шторм"
ЛЮБИТЕЛИ пауэрлифтинг без экипировки
Воронеж/Воронежская область 8 - 9 декабря 2018 г.</t>
  </si>
  <si>
    <t>ВЕСОВАЯ КАТЕГОРИЯ   52</t>
  </si>
  <si>
    <t>1. Конюхов Александр</t>
  </si>
  <si>
    <t>Острогожск/Воронежская область</t>
  </si>
  <si>
    <t>1. Бондарев Ефим</t>
  </si>
  <si>
    <t>Шевченко С.В.</t>
  </si>
  <si>
    <t>Исаев Константин</t>
  </si>
  <si>
    <t>Изюменко Валерий</t>
  </si>
  <si>
    <t>ВЕСОВАЯ КАТЕГОРИЯ   67,5</t>
  </si>
  <si>
    <t>Семилуки/Воронежская область</t>
  </si>
  <si>
    <t>ВЕСОВАЯ КАТЕГОРИЯ   75</t>
  </si>
  <si>
    <t>1. Кучинский Алексей</t>
  </si>
  <si>
    <t>ВЕСОВАЯ КАТЕГОРИЯ   82,5</t>
  </si>
  <si>
    <t>ВЕСОВАЯ КАТЕГОРИЯ   90</t>
  </si>
  <si>
    <t>Алексеевка/Белгородская область</t>
  </si>
  <si>
    <t>ВЕСОВАЯ КАТЕГОРИЯ   100</t>
  </si>
  <si>
    <t>3. Калашников Роман</t>
  </si>
  <si>
    <t>СК "Русич"</t>
  </si>
  <si>
    <t>Богатченко Андрей</t>
  </si>
  <si>
    <t>Костенников О.Ф.</t>
  </si>
  <si>
    <t xml:space="preserve">1. Беглов Юрий </t>
  </si>
  <si>
    <t>1. Долгий Андрей</t>
  </si>
  <si>
    <t>Вольные стрелки</t>
  </si>
  <si>
    <t>Строитель</t>
  </si>
  <si>
    <t>Россошь/Воронежская область</t>
  </si>
  <si>
    <t>ВЕСОВАЯ КАТЕГОРИЯ   110</t>
  </si>
  <si>
    <t>1. Лихачёв Евгений</t>
  </si>
  <si>
    <t xml:space="preserve">1. Маслов Александр </t>
  </si>
  <si>
    <t>Рязань/Рязанская область</t>
  </si>
  <si>
    <t>Всероссийский мастерский турнир по пауэрлифтингу и силовым видам спорта "Зимний шторм"
ПРО пауэрлифтинг в однослойной экипировке
Воронеж/Воронежская область 8 - 9 декабря 2018 г.</t>
  </si>
  <si>
    <t>Всероссийский мастерский турнир по пауэрлифтингу и силовым видам спорта "Зимний шторм"
ЛЮБИТЕЛИ силовое двоеборье без экипировки
Воронеж/Воронежская область 8 - 9 декабря 2018 г.</t>
  </si>
  <si>
    <t>1. Селивёрстов Павел</t>
  </si>
  <si>
    <t>Лиски/Воронежская область</t>
  </si>
  <si>
    <t>1. Головкова Татьяна</t>
  </si>
  <si>
    <t>Бутурлиновка/Воронежская область</t>
  </si>
  <si>
    <t>Гуньков Д.В.</t>
  </si>
  <si>
    <t>Миляев Дмитрий</t>
  </si>
  <si>
    <t>Всероссийский мастерский турнир по пауэрлифтингу и силовым видам спорта "Зимний шторм"
ЛЮБИТЕЛИ становая тяга без экипировки
Воронеж/Воронежская область 8 - 9 декабря 2018 г.</t>
  </si>
  <si>
    <t>Прайм</t>
  </si>
  <si>
    <t>Богучар/Воронежская обл.</t>
  </si>
  <si>
    <t>Гоцкин Юрий </t>
  </si>
  <si>
    <t>Воронеж/Воронежская обл.</t>
  </si>
  <si>
    <t>Исаев Табриз</t>
  </si>
  <si>
    <t>Лиски/Воронежская обл.</t>
  </si>
  <si>
    <t>1. Пригородов Александр</t>
  </si>
  <si>
    <t>Шевченко Олег</t>
  </si>
  <si>
    <t>Орловская</t>
  </si>
  <si>
    <t>1. Парастаев Дмитрий</t>
  </si>
  <si>
    <t>ВЕСОВАЯ КАТЕГОРИЯ   125</t>
  </si>
  <si>
    <t>Всероссийский мастерский турнир по пауэрлифтингу и силовым видам спорта "Зимний шторм"
ПРО становая тяга без экипировки
Воронеж/Воронежская область 8 - 9 декабря 2018 г.</t>
  </si>
  <si>
    <t>Всероссийский мастерский турнир по пауэрлифтингу и силовым видам спорта "Зимний шторм"
ЛЮБИТЕЛИ становая тяга в СОФТ-экипировке
Воронеж/Воронежская область 8 - 9 декабря 2018 г.</t>
  </si>
  <si>
    <t>1. Борщев Владислав</t>
  </si>
  <si>
    <t>Бутурлиновка/Воронежская обл.</t>
  </si>
  <si>
    <t>Остапенко Илья</t>
  </si>
  <si>
    <t>1. Федосеева Дарья</t>
  </si>
  <si>
    <t>1. Кевеян Эдуард</t>
  </si>
  <si>
    <t>Kuznetsov BenchPress Team</t>
  </si>
  <si>
    <t>с. Захарова/Рязанская обл.</t>
  </si>
  <si>
    <t>Урюпинск/Воронежская обл.</t>
  </si>
  <si>
    <t xml:space="preserve">Кузнецов Дмитрий
</t>
  </si>
  <si>
    <t>1. Волков Владислав</t>
  </si>
  <si>
    <t>Астанина Эля</t>
  </si>
  <si>
    <t>1. Харитонова Олеся</t>
  </si>
  <si>
    <t>открытая 24-39(18.03.1994)/24</t>
  </si>
  <si>
    <t>Острогожск/Воронежская обл.</t>
  </si>
  <si>
    <t xml:space="preserve">1. Миляев Дмитрий </t>
  </si>
  <si>
    <t>Стребков Ю.С.</t>
  </si>
  <si>
    <t>Гоцкин Ю.В.</t>
  </si>
  <si>
    <t>Всероссийский мастерский турнир по пауэрлифтингу и силовым видам спорта "Зимний шторм"
ЛЮБИТЕЛИ жим лёжа без экипировки
Воронеж/Воронежская область 8 - 9 декабря 2018 г.</t>
  </si>
  <si>
    <t>ВЕСОВАЯ КАТЕГОРИЯ  125</t>
  </si>
  <si>
    <t xml:space="preserve">1. Ларшин Никита </t>
  </si>
  <si>
    <t>Всероссийский мастерский турнир по пауэрлифтингу и силовым видам спорта "Зимний шторм"
ПРО жим лёжа без экипировки
Воронеж/Воронежская область 8 - 9 декабря 2018 г.</t>
  </si>
  <si>
    <t>Всероссийский мастерский турнир по пауэрлифтингу и силовым видам спорта "Зимний шторм"
ЛЮБИТЕЛИ жим лёжа СОФТ-экипировка (1-2 слоя)
Воронеж/Воронежская область 8 - 9 декабря 2018 г.</t>
  </si>
  <si>
    <t>1. Одяков Алексей</t>
  </si>
  <si>
    <t>1. Горбанёв Виталий</t>
  </si>
  <si>
    <t>Всероссийский мастерский турнир по пауэрлифтингу и силовым видам спорта "Зимний шторм"
ПРО жим лёжа СОФТ-экипировка (1-2 слоя)
Воронеж/Воронежская область 8 - 9 декабря 2018 г.</t>
  </si>
  <si>
    <t>Воронеж/ Воронежская обл.</t>
  </si>
  <si>
    <t>Возр груп
Год. р./Возраст</t>
  </si>
  <si>
    <t>Соб.
Вес</t>
  </si>
  <si>
    <t>Город/область</t>
  </si>
  <si>
    <t>Жим мн. повт.</t>
  </si>
  <si>
    <t>Тоннаж</t>
  </si>
  <si>
    <t>Вес</t>
  </si>
  <si>
    <t>Повторы</t>
  </si>
  <si>
    <t>Всероссийский мастерский турнир по пауэрлифтингу и силовым видам спорта "Зимний шторм"
ПРО русский жим 55 кг
Воронеж/Воронежская область 7-9 декабря 2018 г.</t>
  </si>
  <si>
    <t>Возрастная группа
Дата рождения/Возраст</t>
  </si>
  <si>
    <t>Собственный 
Вес</t>
  </si>
  <si>
    <t>Жим лежа</t>
  </si>
  <si>
    <t>Народный жим</t>
  </si>
  <si>
    <t>Вес штанги</t>
  </si>
  <si>
    <t>повторы</t>
  </si>
  <si>
    <t>Всероссийский мастерский турнир по пауэрлифтингу и силовым видам спорта "Зимний шторм"
ЛЮБИТЕЛИ жимовое двоеборье 
Воронеж/Воронежская область 8 - 9 декабря 2018 г.</t>
  </si>
  <si>
    <t>Всероссийский мастерский турнир по пауэрлифтингу и силовым видам спорта "Зимний шторм"
ПРО русский жим 35 кг
Воронеж/Воронежская область 7-9 декабря 2018 г.</t>
  </si>
  <si>
    <t>Новохопёрск/Воронежская обл.</t>
  </si>
  <si>
    <t>Пономарёв Роман Викторович</t>
  </si>
  <si>
    <t>1. Латыпова Наиля</t>
  </si>
  <si>
    <t>1. Алхинди Самер Ахмед</t>
  </si>
  <si>
    <t xml:space="preserve">1. Любивый Дмитрий </t>
  </si>
  <si>
    <t>2. Санников Александр</t>
  </si>
  <si>
    <t>Санников Александр</t>
  </si>
  <si>
    <t>1. Киян Андрей</t>
  </si>
  <si>
    <t xml:space="preserve">Голованов Александр </t>
  </si>
  <si>
    <t>Всероссийский мастерский турнир по пауэрлифтингу и силовым видам спорта "Зимний шторм"
ПРО русский жим 100 кг
Воронеж/Воронежская область 7-9 декабря 2018 г.</t>
  </si>
  <si>
    <t>Всероссийский мастерский турнир по пауэрлифтингу и силовым видам спорта "Зимний шторм"
ЛЮБИТЕЛИ русский жим 55 кг
Воронеж/Воронежская область 7-9 декабря 2018 г.</t>
  </si>
  <si>
    <t>1. Рубцов Сергей</t>
  </si>
  <si>
    <t>Голованов Александр</t>
  </si>
  <si>
    <t>Алекс</t>
  </si>
  <si>
    <t>1. Свиридов Илья</t>
  </si>
  <si>
    <t>2. Шапошник Дмитрий</t>
  </si>
  <si>
    <t>Свердловск/Луганская обл.</t>
  </si>
  <si>
    <t>ФОК Шахтёр</t>
  </si>
  <si>
    <t>Всероссийский мастерский турнир по пауэрлифтингу и силовым видам спорта "Зимний шторм"
ЛЮБИТЕЛИ народный жим 
Воронеж/Воронежская область 7-9 декабря 2018 г.</t>
  </si>
  <si>
    <t>1. Чиреев Руслан</t>
  </si>
  <si>
    <t>Богучар/ Воронежская обл.</t>
  </si>
  <si>
    <t>Кузнецов "Bench Press Team"</t>
  </si>
  <si>
    <t>Всероссийский мастерский турнир по пауэрлифтингу и силовым видам спорта "Зимний шторм"
ПРО народный жим 
Воронеж/Воронежская область 7-9 декабря 2018 г.</t>
  </si>
  <si>
    <t>1. Корниенко Руслан</t>
  </si>
  <si>
    <t xml:space="preserve">Прайм </t>
  </si>
  <si>
    <t>Собственный
вес</t>
  </si>
  <si>
    <t>Жим стоя</t>
  </si>
  <si>
    <t>Подъем на бицепс</t>
  </si>
  <si>
    <t>Всероссийский мастерский турнир по пауэрлифтингу и силовым видам спорта "Зимний шторм"
Пауэрспорт Любители
Воронеж/Воронежская область 7-9 декабря 2018 г.</t>
  </si>
  <si>
    <t>1. Селиверстенко Денис</t>
  </si>
  <si>
    <t>Всероссийский мастерский турнир по пауэрлифтингу и силовым видам спорта "Зимний шторм"
Пауэрспорт ПРО
Воронеж/Воронежская область 7-9 декабря 2018 г.</t>
  </si>
  <si>
    <t>1. Гончаров Сергей</t>
  </si>
  <si>
    <t>Всероссийский мастерский турнир по пауэрлифтингу и силовым видам спорта "Зимний шторм"
Жим стоя Любители
Воронеж/Воронежская область 7-9 декабря 2018 г.</t>
  </si>
  <si>
    <t>Всероссийский мастерский турнир по пауэрлифтингу и силовым видам спорта "Зимний шторм"
Подъём на бицепс Любители
Воронеж/Воронежская область 7-9 декабря 2018 г.</t>
  </si>
  <si>
    <t>Всероссийский мастерский турнир по пауэрлифтингу и силовым видам спорта "Зимний шторм"
Подъём на бицепс ПРО
Воронеж/Воронежская область 7-9 декабря 2018 г.</t>
  </si>
  <si>
    <t>1. Лопатин Михаил</t>
  </si>
  <si>
    <t>Табриз Исаев </t>
  </si>
  <si>
    <t>Мальцев Сергей</t>
  </si>
  <si>
    <t xml:space="preserve">1. Неляпин Андрей </t>
  </si>
  <si>
    <t xml:space="preserve">1. Кузнецов Дмитрий </t>
  </si>
  <si>
    <t>2. Дрожжинов Вячеслав</t>
  </si>
  <si>
    <t xml:space="preserve">1. Мальцев Сергей </t>
  </si>
  <si>
    <t>Коченков Андрей</t>
  </si>
  <si>
    <t>Армтифтинг/ Русская рулетка</t>
  </si>
  <si>
    <t>Всероссийский мастерский турнир по пауэрлифтингу и силовым видам спорта "Зимний шторм"
Армлифтинг (русская рулетка) ПРО
Воронеж/Воронежская область 7-9 декабря 2018 г.</t>
  </si>
  <si>
    <t>Взнос в федерацию / дата оплаты</t>
  </si>
  <si>
    <t>открытая 24-39(24.04.81)/37</t>
  </si>
  <si>
    <t>открытая 24-39(18.04.1981)/37</t>
  </si>
  <si>
    <t>открытая 24-39 (26.06.1992)/26</t>
  </si>
  <si>
    <t>открытая 24-39 (02.09.1991)/27</t>
  </si>
  <si>
    <t>открытая 24-39 (14.11.1985)/33</t>
  </si>
  <si>
    <t>открытая 24-39 (25.09.1992)/26</t>
  </si>
  <si>
    <t>открытая 24-39(25.09.92)/26</t>
  </si>
  <si>
    <t>открытая 24-39(06.01.1988)/30</t>
  </si>
  <si>
    <t>ВЕСОВАЯ КАТЕГОРИЯ  82,5</t>
  </si>
  <si>
    <t>открытая 24-39 (07.02.1991)/27</t>
  </si>
  <si>
    <t>девушки 18 - 19 (09.08.2000)/18</t>
  </si>
  <si>
    <t>девушки 18-19 (09.08.2000)/18</t>
  </si>
  <si>
    <t>Открытая 24-39 (12.04.1988)/30</t>
  </si>
  <si>
    <t>Семилуки /Воронежская обл.</t>
  </si>
  <si>
    <t>открытая 24-39 (18.02.1997)/21</t>
  </si>
  <si>
    <t>юноши 16-17 (02.04.2001)/17</t>
  </si>
  <si>
    <t>ветераны 60-64 (21.02.1954)/64</t>
  </si>
  <si>
    <t>открытая 24-39(19.05.1982)/36</t>
  </si>
  <si>
    <t>1. Али Сахиб</t>
  </si>
  <si>
    <t>Ирак</t>
  </si>
  <si>
    <t>юниоры24-39 (16.06.1996)/22</t>
  </si>
  <si>
    <t>открытая 24-39 (05.11.1992)/26</t>
  </si>
  <si>
    <t>45</t>
  </si>
  <si>
    <t>открытая 24-39 (04.08.1987)/31</t>
  </si>
  <si>
    <t>открытая 24-39 (20.02.1994)/24</t>
  </si>
  <si>
    <t>открытая 24-39(15.08.1991)/27</t>
  </si>
  <si>
    <t>девушки 16 - 18 (30.05.2001)/17</t>
  </si>
  <si>
    <t>открытая 24-39 (09.09.1992)/26</t>
  </si>
  <si>
    <t xml:space="preserve">2. Стрыгин Александр </t>
  </si>
  <si>
    <t xml:space="preserve">1. Нестеров Антон </t>
  </si>
  <si>
    <t>Юниоры (20-23)(30.10.1997)/21</t>
  </si>
  <si>
    <t>открытая 24-39 (28.09.1987)/31</t>
  </si>
  <si>
    <t>открытая 24-39 (30.10.1986)/32</t>
  </si>
  <si>
    <t>открытая 24-39(12.08.1993)/25</t>
  </si>
  <si>
    <t>1. Кастырин Виталий</t>
  </si>
  <si>
    <t>ВЕСОВАЯ КАТЕГОРИЯ   82.5</t>
  </si>
  <si>
    <t xml:space="preserve">1. Любкевич Илья </t>
  </si>
  <si>
    <t>ВЕСОВАЯ КАТЕГОРИЯ  90</t>
  </si>
  <si>
    <t>открытая 24-39(24.04.1981)/37</t>
  </si>
  <si>
    <t>Всероссийский мастерский турнир по пауэрлифтингу и силовым видам спорта "Зимний шторм"
ЛЮБИТЕЛИ присед в экипировке
Воронеж/Воронежская область 8 - 9 декабря 2018 г.</t>
  </si>
  <si>
    <t>70</t>
  </si>
  <si>
    <t>1. Аль Лами Али Сахиб Тахер</t>
  </si>
  <si>
    <t>1. Зубаиди Таха Саад АБД Али</t>
  </si>
  <si>
    <t>присед</t>
  </si>
  <si>
    <t>открытая 24-39 (16.12.1989)/29</t>
  </si>
  <si>
    <t>юниоры 20-23(06.11.97)/21</t>
  </si>
  <si>
    <t>ветераны 40-44(01.02.76)/42</t>
  </si>
  <si>
    <t>открытая 24-39 (01.04.1996)/22</t>
  </si>
  <si>
    <t>открытая 24-39 (05.02.1988)/30</t>
  </si>
  <si>
    <t>открытая 24-39 (20.03.1987)/31</t>
  </si>
  <si>
    <t>открытая 24-39(08.10.91)/125</t>
  </si>
  <si>
    <t>юниоры 20-23(15.10.98)/20</t>
  </si>
  <si>
    <t>1. Вдовыдченко Наталья</t>
  </si>
  <si>
    <t>юниоры 20-23 (17.02.1997)/21</t>
  </si>
  <si>
    <t>открытая 24-39(06.09.1976)/42</t>
  </si>
  <si>
    <t>Всероссийский мастерский турнир по пауэрлифтингу и силовым видам спорта "Зимний шторм"
ЛЮБИТЕЛИ военный жим без экипировки
Воронеж/Воронежская область 8 - 9 декабря 2018 г.</t>
  </si>
  <si>
    <t xml:space="preserve"> Военный Жим лёжа</t>
  </si>
  <si>
    <t>ВЕСОВАЯ КАТЕГОРИЯ   67.5</t>
  </si>
  <si>
    <t>4. Каширин Иван</t>
  </si>
  <si>
    <t>х35</t>
  </si>
  <si>
    <t>х102,5</t>
  </si>
  <si>
    <t>х55</t>
  </si>
  <si>
    <t>х85</t>
  </si>
  <si>
    <t>х177,5</t>
  </si>
  <si>
    <t>х110</t>
  </si>
  <si>
    <t>х180</t>
  </si>
  <si>
    <t>х140</t>
  </si>
  <si>
    <t>х220</t>
  </si>
  <si>
    <t>х</t>
  </si>
  <si>
    <t>х57,5</t>
  </si>
  <si>
    <t>х75</t>
  </si>
  <si>
    <t>х77,5</t>
  </si>
  <si>
    <t>х215</t>
  </si>
  <si>
    <t>х280</t>
  </si>
  <si>
    <t>х240</t>
  </si>
  <si>
    <t>х112,5</t>
  </si>
  <si>
    <t>х120</t>
  </si>
  <si>
    <t>х190</t>
  </si>
  <si>
    <t>х115</t>
  </si>
  <si>
    <t>1. Бандурин Денис</t>
  </si>
  <si>
    <t>х125</t>
  </si>
  <si>
    <t>х160</t>
  </si>
  <si>
    <t>х170</t>
  </si>
  <si>
    <t>х250</t>
  </si>
  <si>
    <t>х262,5</t>
  </si>
  <si>
    <t>х290</t>
  </si>
  <si>
    <t>х210</t>
  </si>
  <si>
    <t>х245</t>
  </si>
  <si>
    <t>х295</t>
  </si>
  <si>
    <t>Всероссийский мастерский турнир по пауэрлифтингу и силовым видам спорта "Зимний шторм"
СОВ жим лёжа без экипировки
Воронеж/Воронежская область 8 - 9 декабря 2018 г.</t>
  </si>
  <si>
    <t>х135</t>
  </si>
  <si>
    <t>х105</t>
  </si>
  <si>
    <t>х150</t>
  </si>
  <si>
    <t>х162,5</t>
  </si>
  <si>
    <t>х155</t>
  </si>
  <si>
    <t>х165</t>
  </si>
  <si>
    <t>х172,5</t>
  </si>
  <si>
    <t>х185</t>
  </si>
  <si>
    <t>х145</t>
  </si>
  <si>
    <t>х212,5</t>
  </si>
  <si>
    <t>x60</t>
  </si>
  <si>
    <t>х147,5</t>
  </si>
  <si>
    <t>1. Чурсанов Максим</t>
  </si>
  <si>
    <t>1. Елин Александр</t>
  </si>
  <si>
    <t>1. Беняев Алексей</t>
  </si>
  <si>
    <t>1. Потапов Александр</t>
  </si>
  <si>
    <t>2. Сморчков Николай</t>
  </si>
  <si>
    <t>1. Волошин Павел</t>
  </si>
  <si>
    <t>2. Зубков Владимир</t>
  </si>
  <si>
    <t>1. Стрижков Андрей</t>
  </si>
  <si>
    <t>1. Гоцкин Юрий</t>
  </si>
  <si>
    <t>2. Парастаев Дмитрий</t>
  </si>
  <si>
    <t>Абсолютный зачет</t>
  </si>
  <si>
    <t>7. Стрижков Андрей</t>
  </si>
  <si>
    <t>1. Антонов Александр</t>
  </si>
  <si>
    <t>2. Гуркин Станислав</t>
  </si>
  <si>
    <t>1. Дудкин Никита</t>
  </si>
  <si>
    <t>1. Самодуров Борис</t>
  </si>
  <si>
    <t>2. Сопов Денис</t>
  </si>
  <si>
    <t>1. Зубков Владимир</t>
  </si>
  <si>
    <t>1.Тюнин Никита</t>
  </si>
  <si>
    <t>3. Джафаров Рауф</t>
  </si>
  <si>
    <t>Юноши 16-17 (02.06.2001)/17</t>
  </si>
  <si>
    <t>юноши 16-17 (23.01.2001)/ 17</t>
  </si>
  <si>
    <t>открытая 24-39(28.01.1980)/38</t>
  </si>
  <si>
    <t>Денжин Руслан</t>
  </si>
  <si>
    <t>юниоры 20-23</t>
  </si>
  <si>
    <t>юниоры 20-23(07.02.1995)/23</t>
  </si>
  <si>
    <t>юноши 16-17(25.08.2001)/17</t>
  </si>
  <si>
    <t>открытая 24-39(06.11.1990)/28</t>
  </si>
  <si>
    <t>юниоры 20-23(10.03.1995)/23</t>
  </si>
  <si>
    <t>юниоры 20-23(24.06.1998)/90</t>
  </si>
  <si>
    <t>ветераны 45-49 (21.12.1969/49)</t>
  </si>
  <si>
    <t>ветераны 50-59(24.06.1961)/57</t>
  </si>
  <si>
    <t>открытая 24-39(17.06.1974)/44</t>
  </si>
  <si>
    <t>открытая 24-39(26.08.1986)/32</t>
  </si>
  <si>
    <t>х205</t>
  </si>
  <si>
    <t>х175</t>
  </si>
  <si>
    <t>75</t>
  </si>
  <si>
    <t>х197,5</t>
  </si>
  <si>
    <t>1. Перелыгин Михаил</t>
  </si>
  <si>
    <t xml:space="preserve">2. Гасанов Ильгар </t>
  </si>
  <si>
    <t>1. Гуньков Дмитрий</t>
  </si>
  <si>
    <t>1. Шапошник Дмитрий</t>
  </si>
  <si>
    <t>1. Кузнецов Дмитрий</t>
  </si>
  <si>
    <t>1. Санников Александр</t>
  </si>
  <si>
    <t>2. Джафаров Рауф</t>
  </si>
  <si>
    <t>х72,5</t>
  </si>
  <si>
    <t>х82,5</t>
  </si>
  <si>
    <t>1.Разманова Виктория</t>
  </si>
  <si>
    <t>1. Исаев Табриз</t>
  </si>
  <si>
    <t>х45</t>
  </si>
  <si>
    <t>х40</t>
  </si>
  <si>
    <t>х42,5</t>
  </si>
  <si>
    <t>50</t>
  </si>
  <si>
    <t>55</t>
  </si>
  <si>
    <t>1. Попов Данила</t>
  </si>
  <si>
    <t>1. Афонин Алексей</t>
  </si>
  <si>
    <t>1. Лука Владислав</t>
  </si>
  <si>
    <t>2. Тащев Николай</t>
  </si>
  <si>
    <t>1. Копытин Михаил</t>
  </si>
  <si>
    <t>1. Авилов Максим</t>
  </si>
  <si>
    <t>х47,5</t>
  </si>
  <si>
    <t>х65</t>
  </si>
  <si>
    <t>1. Ушаков Игорь</t>
  </si>
  <si>
    <t>x80,5</t>
  </si>
  <si>
    <t>1. Селивёрстов Александр</t>
  </si>
  <si>
    <t>x</t>
  </si>
  <si>
    <t>2. Бондаренко Евгений</t>
  </si>
  <si>
    <t>x75</t>
  </si>
  <si>
    <t xml:space="preserve">1. Аль Лами Али Сахиб Тахер </t>
  </si>
  <si>
    <t>ВЕСОВАЯ КАТЕГОРИЯ   140</t>
  </si>
  <si>
    <t>открытая 24-39 (30.09.1992)/26</t>
  </si>
  <si>
    <t>юноши 16-17 (23.04.2002)/16</t>
  </si>
  <si>
    <t>юноши 13-15 (20.11.2003)/15</t>
  </si>
  <si>
    <t>открытая 24-39 (04.10.1989)/29</t>
  </si>
  <si>
    <t>открытая 24-39 (09.12.1986)/31</t>
  </si>
  <si>
    <t>открытая 24-39 (01.01.1979)/39</t>
  </si>
  <si>
    <t>ветераны 50-54 (06.05.1965)/53</t>
  </si>
  <si>
    <t>открытая 24-39 (26.01.1990)/28</t>
  </si>
  <si>
    <t>девушки 16-17 (09.12.2001)/16</t>
  </si>
  <si>
    <t>x102,5</t>
  </si>
  <si>
    <t>1. Полуказаков Александр</t>
  </si>
  <si>
    <t>открытая 24-39 (14.06.1980)/38</t>
  </si>
  <si>
    <t>открытая 24-39 (22.09.1989)/29</t>
  </si>
  <si>
    <t>открытая 24-39 (03.01.1984)/34</t>
  </si>
  <si>
    <t>открытая 24-39 (21.11.1988)/30</t>
  </si>
  <si>
    <t>юноши 13-15 (12.02.2004)/14</t>
  </si>
  <si>
    <t>открытая 24-39 (07/11/1991)/27</t>
  </si>
  <si>
    <t>ветераны 40-44 (09.06.1974)/44</t>
  </si>
  <si>
    <t>ветераны 45-49 (15.11.1973)/45</t>
  </si>
  <si>
    <t>открытая 24-39 (11.06.1993)/24</t>
  </si>
  <si>
    <t>Юноши 16-17 (13.12.2000)/17</t>
  </si>
  <si>
    <t>открытая 24-39(26.12.1994)/23</t>
  </si>
  <si>
    <t>юноши 16-17 (27.07.2001)/17</t>
  </si>
  <si>
    <t>юниоры 20-23 (29.01.1998)/20</t>
  </si>
  <si>
    <t>открытая 24-39(26.11.1990)/28</t>
  </si>
  <si>
    <t>открытая 24-39(03.09.1981)/39</t>
  </si>
  <si>
    <t>юниоры 20-23(23.04.1996)/22</t>
  </si>
  <si>
    <t>открытая 24-39(22.09.1989)/29</t>
  </si>
  <si>
    <t>x72,5</t>
  </si>
  <si>
    <t>юноши 16-17 (11.01.02)/16</t>
  </si>
  <si>
    <t>открытая 24-39 (28.06.1980)/38</t>
  </si>
  <si>
    <t>юноши 16-17 (20.04.2001)/17</t>
  </si>
  <si>
    <t>Юниоры 20-23 (10.03.1997)/21</t>
  </si>
  <si>
    <t>открытая 24-39(19/02/1989)/29</t>
  </si>
  <si>
    <t>Семилуки/Воронежская обл.</t>
  </si>
  <si>
    <t>юноши 13-15(25.05.2003)/15</t>
  </si>
  <si>
    <t>открытая 24-39(08.01.1990)/28</t>
  </si>
  <si>
    <t>юноши 18-19(09.11.1999)/19</t>
  </si>
  <si>
    <t xml:space="preserve">2. Миляев Дмитрий </t>
  </si>
  <si>
    <t>3. Волков Владислав</t>
  </si>
  <si>
    <t>4. Потапов Александр</t>
  </si>
  <si>
    <t>5. Селиверстенко Денис</t>
  </si>
  <si>
    <t>6. Зубков Владимир</t>
  </si>
  <si>
    <t>8. Сморчков Николай</t>
  </si>
  <si>
    <t>9. Парастаев Дмитрий</t>
  </si>
  <si>
    <t>Всероссийский мастерский турнир по пауэрлифтингу и силовым видам спорта "Зимний шторм"
ПРО пауэрлифтинг в софт-экипировке
Воронеж/Воронежская область 8 - 9 декабря 2018 г.</t>
  </si>
  <si>
    <t>Всероссийский мастерский турнир по пауэрлифтингу и силовым видам спорта "Зимний шторм"
ЛЮБИТЕЛИ жим лёжа СОФТ-экипировка
Воронеж/Воронежская область 8 - 9 декабря 2018 г.</t>
  </si>
  <si>
    <t>Всероссийский мастерский турнир по пауэрлифтингу и силовым видам спорта "Зимний шторм"
СОВ русский жим 55 кг
Воронеж/Воронежская область 7-9 декабря 2018 г.</t>
  </si>
  <si>
    <t>г. Свердловск/Луганск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</si>
</sst>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 Cyr"/>
      <family val="0"/>
    </font>
    <font>
      <i/>
      <sz val="12"/>
      <name val="Arial Cyr"/>
      <family val="0"/>
    </font>
    <font>
      <b/>
      <sz val="20"/>
      <name val="Arial Cyr"/>
      <family val="0"/>
    </font>
    <font>
      <b/>
      <sz val="8"/>
      <name val="Arial Cyr"/>
      <family val="0"/>
    </font>
    <font>
      <sz val="11"/>
      <name val="Calibri"/>
      <family val="2"/>
    </font>
    <font>
      <b/>
      <sz val="11"/>
      <name val="Arial Cyr"/>
      <family val="0"/>
    </font>
    <font>
      <sz val="24"/>
      <name val="Arial Cyr"/>
      <family val="2"/>
    </font>
    <font>
      <sz val="11"/>
      <name val="Arial Cyr"/>
      <family val="0"/>
    </font>
    <font>
      <b/>
      <sz val="8"/>
      <color indexed="8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Calibri"/>
      <family val="2"/>
    </font>
    <font>
      <i/>
      <sz val="12"/>
      <color indexed="8"/>
      <name val="Arial Cyr"/>
      <family val="0"/>
    </font>
    <font>
      <i/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i/>
      <sz val="12"/>
      <color theme="1"/>
      <name val="Arial Cyr"/>
      <family val="0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49" fontId="0" fillId="0" borderId="10" xfId="0" applyNumberForma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/>
    </xf>
    <xf numFmtId="49" fontId="6" fillId="0" borderId="12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 quotePrefix="1">
      <alignment/>
    </xf>
    <xf numFmtId="49" fontId="0" fillId="0" borderId="0" xfId="0" applyNumberFormat="1" applyBorder="1" applyAlignment="1">
      <alignment/>
    </xf>
    <xf numFmtId="0" fontId="0" fillId="0" borderId="14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0" fillId="34" borderId="14" xfId="0" applyFill="1" applyBorder="1" applyAlignment="1">
      <alignment horizontal="center"/>
    </xf>
    <xf numFmtId="0" fontId="0" fillId="33" borderId="10" xfId="0" applyNumberFormat="1" applyFill="1" applyBorder="1" applyAlignment="1" quotePrefix="1">
      <alignment/>
    </xf>
    <xf numFmtId="2" fontId="15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49" fontId="6" fillId="34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 quotePrefix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16" fillId="0" borderId="10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0" fontId="50" fillId="0" borderId="42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40" fillId="0" borderId="31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U2"/>
    </sheetView>
  </sheetViews>
  <sheetFormatPr defaultColWidth="9.140625" defaultRowHeight="15"/>
  <cols>
    <col min="1" max="1" width="29.28125" style="0" customWidth="1"/>
    <col min="2" max="2" width="21.8515625" style="0" customWidth="1"/>
    <col min="3" max="3" width="7.7109375" style="0" customWidth="1"/>
    <col min="5" max="5" width="11.7109375" style="0" customWidth="1"/>
    <col min="6" max="6" width="14.421875" style="0" customWidth="1"/>
    <col min="21" max="21" width="19.28125" style="0" customWidth="1"/>
  </cols>
  <sheetData>
    <row r="1" spans="1:21" ht="17.25" customHeight="1">
      <c r="A1" s="89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21" ht="84.75" customHeight="1" thickBo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</row>
    <row r="3" spans="1:21" ht="19.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4</v>
      </c>
      <c r="H3" s="101"/>
      <c r="I3" s="101"/>
      <c r="J3" s="101"/>
      <c r="K3" s="101" t="s">
        <v>5</v>
      </c>
      <c r="L3" s="101"/>
      <c r="M3" s="101"/>
      <c r="N3" s="101"/>
      <c r="O3" s="101" t="s">
        <v>6</v>
      </c>
      <c r="P3" s="101"/>
      <c r="Q3" s="101"/>
      <c r="R3" s="101"/>
      <c r="S3" s="101" t="s">
        <v>7</v>
      </c>
      <c r="T3" s="101" t="s">
        <v>8</v>
      </c>
      <c r="U3" s="101" t="s">
        <v>9</v>
      </c>
    </row>
    <row r="4" spans="1:21" ht="21" customHeight="1" thickBot="1">
      <c r="A4" s="96"/>
      <c r="B4" s="98"/>
      <c r="C4" s="100"/>
      <c r="D4" s="100"/>
      <c r="E4" s="100"/>
      <c r="F4" s="100"/>
      <c r="G4" s="60">
        <v>1</v>
      </c>
      <c r="H4" s="60">
        <v>2</v>
      </c>
      <c r="I4" s="60">
        <v>3</v>
      </c>
      <c r="J4" s="60" t="s">
        <v>10</v>
      </c>
      <c r="K4" s="60">
        <v>1</v>
      </c>
      <c r="L4" s="60">
        <v>2</v>
      </c>
      <c r="M4" s="60">
        <v>3</v>
      </c>
      <c r="N4" s="60" t="s">
        <v>10</v>
      </c>
      <c r="O4" s="60">
        <v>1</v>
      </c>
      <c r="P4" s="60">
        <v>2</v>
      </c>
      <c r="Q4" s="60">
        <v>3</v>
      </c>
      <c r="R4" s="60" t="s">
        <v>10</v>
      </c>
      <c r="S4" s="100"/>
      <c r="T4" s="100"/>
      <c r="U4" s="100"/>
    </row>
    <row r="5" spans="1:21" ht="15.75">
      <c r="A5" s="86" t="s">
        <v>12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8"/>
    </row>
    <row r="6" spans="1:21" ht="15">
      <c r="A6" s="22" t="s">
        <v>14</v>
      </c>
      <c r="B6" s="22" t="s">
        <v>173</v>
      </c>
      <c r="C6" s="41">
        <v>47.6</v>
      </c>
      <c r="D6" s="41">
        <v>1.0494</v>
      </c>
      <c r="E6" s="22" t="s">
        <v>15</v>
      </c>
      <c r="F6" s="22" t="s">
        <v>16</v>
      </c>
      <c r="G6" s="19">
        <v>70</v>
      </c>
      <c r="H6" s="19">
        <v>75</v>
      </c>
      <c r="I6" s="45" t="s">
        <v>231</v>
      </c>
      <c r="J6" s="19"/>
      <c r="K6" s="19">
        <v>70</v>
      </c>
      <c r="L6" s="19">
        <v>75</v>
      </c>
      <c r="M6" s="45" t="s">
        <v>234</v>
      </c>
      <c r="N6" s="19"/>
      <c r="O6" s="19">
        <v>90</v>
      </c>
      <c r="P6" s="19">
        <v>100</v>
      </c>
      <c r="Q6" s="49" t="s">
        <v>231</v>
      </c>
      <c r="R6" s="19"/>
      <c r="S6" s="19">
        <f>MAX(G6:I6)+MAX(K6:M6)+MAX(O6:Q6)</f>
        <v>250</v>
      </c>
      <c r="T6" s="19">
        <v>262.35</v>
      </c>
      <c r="U6" s="5" t="s">
        <v>29</v>
      </c>
    </row>
    <row r="7" spans="1:21" ht="15.75" thickBot="1">
      <c r="A7" s="32"/>
      <c r="B7" s="32"/>
      <c r="C7" s="33"/>
      <c r="D7" s="33"/>
      <c r="E7" s="32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</row>
    <row r="8" spans="1:21" ht="16.5" customHeight="1">
      <c r="A8" s="86" t="s">
        <v>19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/>
    </row>
    <row r="9" spans="1:21" ht="15">
      <c r="A9" s="3" t="s">
        <v>20</v>
      </c>
      <c r="B9" s="1" t="s">
        <v>189</v>
      </c>
      <c r="C9" s="3">
        <v>55.35</v>
      </c>
      <c r="D9" s="3">
        <v>0.9263</v>
      </c>
      <c r="E9" s="3"/>
      <c r="F9" s="1" t="s">
        <v>16</v>
      </c>
      <c r="G9" s="3">
        <v>80</v>
      </c>
      <c r="H9" s="3">
        <v>95</v>
      </c>
      <c r="I9" s="3">
        <v>105</v>
      </c>
      <c r="J9" s="3"/>
      <c r="K9" s="3">
        <v>45</v>
      </c>
      <c r="L9" s="3">
        <v>52.5</v>
      </c>
      <c r="M9" s="46" t="s">
        <v>232</v>
      </c>
      <c r="N9" s="3"/>
      <c r="O9" s="3">
        <v>110</v>
      </c>
      <c r="P9" s="3">
        <v>125</v>
      </c>
      <c r="Q9" s="3">
        <v>135</v>
      </c>
      <c r="R9" s="3"/>
      <c r="S9" s="3">
        <f>MAX(G9:I9)+MAX(K9:M9)+MAX(O9:Q9)</f>
        <v>292.5</v>
      </c>
      <c r="T9" s="3">
        <v>231.575</v>
      </c>
      <c r="U9" s="3"/>
    </row>
    <row r="10" spans="1:21" ht="15.75" thickBot="1">
      <c r="A10" s="29"/>
      <c r="B10" s="32"/>
      <c r="C10" s="29"/>
      <c r="D10" s="29"/>
      <c r="E10" s="29"/>
      <c r="F10" s="32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/>
    </row>
    <row r="11" spans="1:21" ht="17.25" customHeight="1">
      <c r="A11" s="86" t="s">
        <v>11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8"/>
    </row>
    <row r="12" spans="1:21" ht="15">
      <c r="A12" s="3" t="s">
        <v>21</v>
      </c>
      <c r="B12" s="7" t="s">
        <v>335</v>
      </c>
      <c r="C12" s="3">
        <v>58.9</v>
      </c>
      <c r="D12" s="3">
        <v>0.8851</v>
      </c>
      <c r="E12" s="3"/>
      <c r="F12" s="1" t="s">
        <v>16</v>
      </c>
      <c r="G12" s="7">
        <v>50</v>
      </c>
      <c r="H12" s="3">
        <v>60</v>
      </c>
      <c r="I12" s="3">
        <v>67.5</v>
      </c>
      <c r="J12" s="3"/>
      <c r="K12" s="3">
        <v>30</v>
      </c>
      <c r="L12" s="46" t="s">
        <v>222</v>
      </c>
      <c r="M12" s="46" t="s">
        <v>222</v>
      </c>
      <c r="N12" s="3"/>
      <c r="O12" s="3">
        <v>70</v>
      </c>
      <c r="P12" s="3">
        <v>80</v>
      </c>
      <c r="Q12" s="3">
        <v>90</v>
      </c>
      <c r="R12" s="3"/>
      <c r="S12" s="3">
        <f>MAX(G12:I12)+MAX(K12:M12)+MAX(O12:Q12)</f>
        <v>187.5</v>
      </c>
      <c r="T12" s="3">
        <v>165.5137</v>
      </c>
      <c r="U12" s="3"/>
    </row>
    <row r="13" spans="1:21" ht="15.75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</row>
    <row r="14" spans="1:21" ht="15.75">
      <c r="A14" s="86" t="s">
        <v>22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8"/>
    </row>
    <row r="15" spans="1:21" ht="15">
      <c r="A15" s="3" t="s">
        <v>23</v>
      </c>
      <c r="B15" s="3" t="s">
        <v>212</v>
      </c>
      <c r="C15" s="3">
        <v>63.4</v>
      </c>
      <c r="D15" s="3">
        <v>0.8257</v>
      </c>
      <c r="E15" s="3"/>
      <c r="F15" s="1" t="s">
        <v>16</v>
      </c>
      <c r="G15" s="3">
        <v>90</v>
      </c>
      <c r="H15" s="3">
        <v>95</v>
      </c>
      <c r="I15" s="46" t="s">
        <v>223</v>
      </c>
      <c r="J15" s="3"/>
      <c r="K15" s="3">
        <v>50</v>
      </c>
      <c r="L15" s="3">
        <v>52.5</v>
      </c>
      <c r="M15" s="46" t="s">
        <v>224</v>
      </c>
      <c r="N15" s="3"/>
      <c r="O15" s="3">
        <v>110</v>
      </c>
      <c r="P15" s="3">
        <v>120</v>
      </c>
      <c r="Q15" s="46" t="s">
        <v>243</v>
      </c>
      <c r="R15" s="3"/>
      <c r="S15" s="3">
        <f>MAX(G15:I15)+MAX(K15:M15)+MAX(O15:Q15)</f>
        <v>267.5</v>
      </c>
      <c r="T15" s="3">
        <v>220.4619</v>
      </c>
      <c r="U15" s="5" t="s">
        <v>30</v>
      </c>
    </row>
    <row r="16" spans="1:21" ht="15.75" thickBo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</row>
    <row r="17" spans="1:21" ht="15.75">
      <c r="A17" s="86" t="s">
        <v>25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8"/>
    </row>
    <row r="18" spans="1:21" ht="15">
      <c r="A18" s="3" t="s">
        <v>26</v>
      </c>
      <c r="B18" s="7" t="s">
        <v>336</v>
      </c>
      <c r="C18" s="3">
        <v>48.25</v>
      </c>
      <c r="D18" s="3">
        <v>1.0469</v>
      </c>
      <c r="E18" s="3"/>
      <c r="F18" s="3" t="s">
        <v>27</v>
      </c>
      <c r="G18" s="3">
        <v>75</v>
      </c>
      <c r="H18" s="46" t="s">
        <v>225</v>
      </c>
      <c r="I18" s="3">
        <v>85</v>
      </c>
      <c r="J18" s="3"/>
      <c r="K18" s="46" t="s">
        <v>224</v>
      </c>
      <c r="L18" s="3">
        <v>60</v>
      </c>
      <c r="M18" s="3">
        <v>62.5</v>
      </c>
      <c r="N18" s="3"/>
      <c r="O18" s="3">
        <v>85</v>
      </c>
      <c r="P18" s="3">
        <v>100</v>
      </c>
      <c r="Q18" s="3">
        <v>105</v>
      </c>
      <c r="R18" s="3"/>
      <c r="S18" s="3">
        <f>MAX(G18:I18)+MAX(K18:M18)+MAX(O18:Q18)</f>
        <v>252.5</v>
      </c>
      <c r="T18" s="3">
        <v>263.8188</v>
      </c>
      <c r="U18" s="6" t="s">
        <v>31</v>
      </c>
    </row>
    <row r="19" spans="1:21" ht="15.75" thickBo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</row>
    <row r="20" spans="1:21" ht="15.75">
      <c r="A20" s="86" t="s">
        <v>32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8"/>
    </row>
    <row r="21" spans="1:21" ht="15">
      <c r="A21" s="7" t="s">
        <v>28</v>
      </c>
      <c r="B21" s="7" t="s">
        <v>337</v>
      </c>
      <c r="C21" s="7">
        <v>62.4</v>
      </c>
      <c r="D21" s="3">
        <v>0.7864</v>
      </c>
      <c r="E21" s="3"/>
      <c r="F21" s="3" t="s">
        <v>27</v>
      </c>
      <c r="G21" s="3">
        <v>85</v>
      </c>
      <c r="H21" s="3">
        <v>95</v>
      </c>
      <c r="I21" s="3">
        <v>100</v>
      </c>
      <c r="J21" s="3"/>
      <c r="K21" s="3">
        <v>55</v>
      </c>
      <c r="L21" s="3">
        <v>65</v>
      </c>
      <c r="M21" s="46" t="s">
        <v>233</v>
      </c>
      <c r="N21" s="3"/>
      <c r="O21" s="3">
        <v>95</v>
      </c>
      <c r="P21" s="3">
        <v>120</v>
      </c>
      <c r="Q21" s="47" t="s">
        <v>231</v>
      </c>
      <c r="R21" s="3"/>
      <c r="S21" s="3">
        <f>MAX(G21:I21)+MAX(K21:M21)+MAX(O21:Q21)</f>
        <v>285</v>
      </c>
      <c r="T21" s="3">
        <v>224.124</v>
      </c>
      <c r="U21" s="6" t="s">
        <v>31</v>
      </c>
    </row>
    <row r="22" spans="1:21" ht="15">
      <c r="A22" s="3" t="s">
        <v>191</v>
      </c>
      <c r="B22" s="3" t="s">
        <v>193</v>
      </c>
      <c r="C22" s="3">
        <v>66.35</v>
      </c>
      <c r="D22" s="3">
        <v>0.7408</v>
      </c>
      <c r="E22" s="3"/>
      <c r="F22" s="3" t="s">
        <v>33</v>
      </c>
      <c r="G22" s="3">
        <v>100</v>
      </c>
      <c r="H22" s="3">
        <v>105</v>
      </c>
      <c r="I22" s="3">
        <v>112.5</v>
      </c>
      <c r="J22" s="3"/>
      <c r="K22" s="3">
        <v>65</v>
      </c>
      <c r="L22" s="3">
        <v>70</v>
      </c>
      <c r="M22" s="3">
        <v>72.5</v>
      </c>
      <c r="N22" s="3"/>
      <c r="O22" s="3">
        <v>110</v>
      </c>
      <c r="P22" s="3">
        <v>120</v>
      </c>
      <c r="Q22" s="3">
        <v>125</v>
      </c>
      <c r="R22" s="3"/>
      <c r="S22" s="3">
        <f>MAX(G22:I22)+MAX(K22:M22)+MAX(O22:Q22)</f>
        <v>310</v>
      </c>
      <c r="T22" s="3">
        <v>229.648</v>
      </c>
      <c r="U22" s="3"/>
    </row>
    <row r="23" spans="1:21" ht="15.75" thickBo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</row>
    <row r="24" spans="1:21" ht="15.75">
      <c r="A24" s="86" t="s">
        <v>34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8"/>
    </row>
    <row r="25" spans="1:21" ht="15">
      <c r="A25" s="3" t="s">
        <v>35</v>
      </c>
      <c r="B25" s="7" t="s">
        <v>338</v>
      </c>
      <c r="C25" s="3">
        <v>74.4</v>
      </c>
      <c r="D25" s="3">
        <v>0.6716</v>
      </c>
      <c r="E25" s="3"/>
      <c r="F25" s="1" t="s">
        <v>16</v>
      </c>
      <c r="G25" s="3">
        <v>160</v>
      </c>
      <c r="H25" s="3">
        <v>170</v>
      </c>
      <c r="I25" s="46" t="s">
        <v>226</v>
      </c>
      <c r="J25" s="3"/>
      <c r="K25" s="46" t="s">
        <v>227</v>
      </c>
      <c r="L25" s="46" t="s">
        <v>227</v>
      </c>
      <c r="M25" s="46" t="s">
        <v>227</v>
      </c>
      <c r="N25" s="3"/>
      <c r="O25" s="46" t="s">
        <v>330</v>
      </c>
      <c r="P25" s="46" t="s">
        <v>330</v>
      </c>
      <c r="Q25" s="46" t="s">
        <v>330</v>
      </c>
      <c r="R25" s="3"/>
      <c r="S25" s="46" t="s">
        <v>330</v>
      </c>
      <c r="T25" s="46"/>
      <c r="U25" s="3"/>
    </row>
    <row r="26" spans="1:21" ht="15.75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</row>
    <row r="27" spans="1:21" ht="15.75">
      <c r="A27" s="86" t="s">
        <v>36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</row>
    <row r="28" spans="1:21" ht="15">
      <c r="A28" s="3" t="s">
        <v>192</v>
      </c>
      <c r="B28" s="3" t="s">
        <v>178</v>
      </c>
      <c r="C28" s="3">
        <v>81.8</v>
      </c>
      <c r="D28" s="3">
        <v>0.6273</v>
      </c>
      <c r="E28" s="3"/>
      <c r="F28" s="3" t="s">
        <v>33</v>
      </c>
      <c r="G28" s="3">
        <v>160</v>
      </c>
      <c r="H28" s="3">
        <v>170</v>
      </c>
      <c r="I28" s="46" t="s">
        <v>228</v>
      </c>
      <c r="J28" s="3"/>
      <c r="K28" s="3">
        <v>110</v>
      </c>
      <c r="L28" s="3">
        <v>120</v>
      </c>
      <c r="M28" s="46" t="s">
        <v>243</v>
      </c>
      <c r="N28" s="3"/>
      <c r="O28" s="3">
        <v>180</v>
      </c>
      <c r="P28" s="3">
        <v>200</v>
      </c>
      <c r="Q28" s="48" t="s">
        <v>249</v>
      </c>
      <c r="R28" s="3"/>
      <c r="S28" s="3">
        <f>MAX(G28:I28)+MAX(K28:M28)+MAX(O28:Q28)</f>
        <v>490</v>
      </c>
      <c r="T28" s="3">
        <v>307.37</v>
      </c>
      <c r="U28" s="3"/>
    </row>
    <row r="29" spans="1:21" ht="15.75" thickBo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</row>
    <row r="30" spans="1:21" ht="15.75">
      <c r="A30" s="86" t="s">
        <v>37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</row>
    <row r="31" spans="1:21" ht="15">
      <c r="A31" s="3" t="s">
        <v>242</v>
      </c>
      <c r="B31" s="7" t="s">
        <v>339</v>
      </c>
      <c r="C31" s="3">
        <v>88</v>
      </c>
      <c r="D31" s="3">
        <v>0.5935</v>
      </c>
      <c r="E31" s="3"/>
      <c r="F31" s="3" t="s">
        <v>38</v>
      </c>
      <c r="G31" s="46" t="s">
        <v>229</v>
      </c>
      <c r="H31" s="46" t="s">
        <v>229</v>
      </c>
      <c r="I31" s="7">
        <v>140</v>
      </c>
      <c r="J31" s="3"/>
      <c r="K31" s="3">
        <v>115</v>
      </c>
      <c r="L31" s="46" t="s">
        <v>239</v>
      </c>
      <c r="M31" s="46" t="s">
        <v>239</v>
      </c>
      <c r="N31" s="3"/>
      <c r="O31" s="3">
        <v>150</v>
      </c>
      <c r="P31" s="3">
        <v>170</v>
      </c>
      <c r="Q31" s="48" t="s">
        <v>240</v>
      </c>
      <c r="R31" s="3"/>
      <c r="S31" s="3">
        <f>MAX(G31:I31)+MAX(K31:M31)+MAX(O31:Q31)</f>
        <v>425</v>
      </c>
      <c r="T31" s="7">
        <v>252.23</v>
      </c>
      <c r="U31" s="3" t="s">
        <v>42</v>
      </c>
    </row>
    <row r="32" spans="1:21" ht="15.75" thickBo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</row>
    <row r="33" spans="1:21" ht="15.75">
      <c r="A33" s="86" t="s">
        <v>39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8"/>
    </row>
    <row r="34" spans="1:21" ht="15">
      <c r="A34" s="3" t="s">
        <v>329</v>
      </c>
      <c r="B34" s="7" t="s">
        <v>179</v>
      </c>
      <c r="C34" s="3">
        <v>99.05</v>
      </c>
      <c r="D34" s="3">
        <v>0.5565</v>
      </c>
      <c r="E34" s="3"/>
      <c r="F34" s="1" t="s">
        <v>16</v>
      </c>
      <c r="G34" s="3">
        <v>190</v>
      </c>
      <c r="H34" s="3">
        <v>200</v>
      </c>
      <c r="I34" s="46" t="s">
        <v>231</v>
      </c>
      <c r="J34" s="3"/>
      <c r="K34" s="3">
        <v>105</v>
      </c>
      <c r="L34" s="3">
        <v>110</v>
      </c>
      <c r="M34" s="46" t="s">
        <v>241</v>
      </c>
      <c r="N34" s="3"/>
      <c r="O34" s="3">
        <v>220</v>
      </c>
      <c r="P34" s="3">
        <v>235</v>
      </c>
      <c r="Q34" s="48" t="s">
        <v>231</v>
      </c>
      <c r="R34" s="3"/>
      <c r="S34" s="3">
        <f>MAX(G34:I34)+MAX(K34:M34)+MAX(O34:Q34)</f>
        <v>545</v>
      </c>
      <c r="T34" s="3">
        <v>303.2925</v>
      </c>
      <c r="U34" s="3"/>
    </row>
    <row r="35" spans="1:21" ht="15">
      <c r="A35" s="3" t="s">
        <v>40</v>
      </c>
      <c r="B35" s="3" t="s">
        <v>187</v>
      </c>
      <c r="C35" s="3">
        <v>100</v>
      </c>
      <c r="D35" s="3">
        <v>0.554</v>
      </c>
      <c r="E35" s="3" t="s">
        <v>41</v>
      </c>
      <c r="F35" s="3" t="s">
        <v>38</v>
      </c>
      <c r="G35" s="3">
        <v>200</v>
      </c>
      <c r="H35" s="3">
        <v>210</v>
      </c>
      <c r="I35" s="46" t="s">
        <v>230</v>
      </c>
      <c r="J35" s="3"/>
      <c r="K35" s="3">
        <v>140</v>
      </c>
      <c r="L35" s="3">
        <v>150</v>
      </c>
      <c r="M35" s="46" t="s">
        <v>244</v>
      </c>
      <c r="N35" s="3"/>
      <c r="O35" s="3">
        <v>240</v>
      </c>
      <c r="P35" s="48" t="s">
        <v>246</v>
      </c>
      <c r="Q35" s="46" t="s">
        <v>246</v>
      </c>
      <c r="R35" s="3"/>
      <c r="S35" s="3">
        <f>MAX(G35:I35)+MAX(K35:M35)+MAX(O35:Q35)</f>
        <v>600</v>
      </c>
      <c r="T35" s="3">
        <v>332.4</v>
      </c>
      <c r="U35" s="6" t="s">
        <v>43</v>
      </c>
    </row>
    <row r="36" spans="1:21" ht="15">
      <c r="A36" s="7" t="s">
        <v>221</v>
      </c>
      <c r="B36" s="7" t="s">
        <v>340</v>
      </c>
      <c r="C36" s="3">
        <v>96.9</v>
      </c>
      <c r="D36" s="3">
        <v>0.5648</v>
      </c>
      <c r="E36" s="3" t="s">
        <v>46</v>
      </c>
      <c r="F36" s="1" t="s">
        <v>16</v>
      </c>
      <c r="G36" s="3">
        <v>160</v>
      </c>
      <c r="H36" s="3">
        <v>170</v>
      </c>
      <c r="I36" s="3">
        <v>175</v>
      </c>
      <c r="J36" s="3"/>
      <c r="K36" s="3">
        <v>105</v>
      </c>
      <c r="L36" s="3">
        <v>110</v>
      </c>
      <c r="M36" s="46" t="s">
        <v>241</v>
      </c>
      <c r="N36" s="3"/>
      <c r="O36" s="3">
        <v>160</v>
      </c>
      <c r="P36" s="3">
        <v>170</v>
      </c>
      <c r="Q36" s="3">
        <v>180</v>
      </c>
      <c r="R36" s="3"/>
      <c r="S36" s="3">
        <f>MAX(G36:I36)+MAX(K36:M36)+MAX(O36:Q36)</f>
        <v>465</v>
      </c>
      <c r="T36" s="3">
        <v>262.632</v>
      </c>
      <c r="U36" s="3"/>
    </row>
  </sheetData>
  <sheetProtection/>
  <mergeCells count="23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U5"/>
    <mergeCell ref="A33:U33"/>
    <mergeCell ref="A30:U30"/>
    <mergeCell ref="A27:U27"/>
    <mergeCell ref="A24:U24"/>
    <mergeCell ref="A20:U20"/>
    <mergeCell ref="A17:U17"/>
    <mergeCell ref="A14:U14"/>
    <mergeCell ref="A11:U11"/>
    <mergeCell ref="A8:U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M2"/>
    </sheetView>
  </sheetViews>
  <sheetFormatPr defaultColWidth="9.140625" defaultRowHeight="15"/>
  <cols>
    <col min="1" max="1" width="31.7109375" style="0" customWidth="1"/>
    <col min="2" max="2" width="27.140625" style="0" customWidth="1"/>
    <col min="3" max="3" width="12.28125" style="0" customWidth="1"/>
    <col min="6" max="6" width="20.8515625" style="0" customWidth="1"/>
  </cols>
  <sheetData>
    <row r="1" spans="1:13" ht="27.75" customHeight="1">
      <c r="A1" s="89" t="s">
        <v>96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89.2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5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5</v>
      </c>
      <c r="H3" s="101"/>
      <c r="I3" s="101"/>
      <c r="J3" s="101"/>
      <c r="K3" s="101" t="s">
        <v>7</v>
      </c>
      <c r="L3" s="101" t="s">
        <v>8</v>
      </c>
      <c r="M3" s="111" t="s">
        <v>9</v>
      </c>
    </row>
    <row r="4" spans="1:13" ht="15.75" thickBot="1">
      <c r="A4" s="96"/>
      <c r="B4" s="98"/>
      <c r="C4" s="100"/>
      <c r="D4" s="100"/>
      <c r="E4" s="100"/>
      <c r="F4" s="100"/>
      <c r="G4" s="58">
        <v>1</v>
      </c>
      <c r="H4" s="58">
        <v>2</v>
      </c>
      <c r="I4" s="58">
        <v>3</v>
      </c>
      <c r="J4" s="58" t="s">
        <v>10</v>
      </c>
      <c r="K4" s="100"/>
      <c r="L4" s="100"/>
      <c r="M4" s="112"/>
    </row>
    <row r="5" spans="1:13" ht="15">
      <c r="A5" s="121" t="s">
        <v>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5">
      <c r="A6" s="3" t="s">
        <v>333</v>
      </c>
      <c r="B6" s="3" t="s">
        <v>183</v>
      </c>
      <c r="C6" s="3">
        <v>58.9</v>
      </c>
      <c r="D6" s="3">
        <v>0.8422</v>
      </c>
      <c r="E6" s="3"/>
      <c r="F6" s="3" t="s">
        <v>182</v>
      </c>
      <c r="G6" s="3">
        <v>110</v>
      </c>
      <c r="H6" s="3">
        <v>120</v>
      </c>
      <c r="I6" s="3">
        <v>127.5</v>
      </c>
      <c r="J6" s="3"/>
      <c r="K6" s="11">
        <f>MAX(G6:I6)</f>
        <v>127.5</v>
      </c>
      <c r="L6" s="3">
        <v>106.9594</v>
      </c>
      <c r="M6" s="3"/>
    </row>
  </sheetData>
  <sheetProtection/>
  <mergeCells count="12">
    <mergeCell ref="L3:L4"/>
    <mergeCell ref="M3:M4"/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M2"/>
    </sheetView>
  </sheetViews>
  <sheetFormatPr defaultColWidth="9.140625" defaultRowHeight="15"/>
  <cols>
    <col min="1" max="1" width="26.421875" style="0" customWidth="1"/>
    <col min="2" max="2" width="31.28125" style="0" customWidth="1"/>
    <col min="3" max="3" width="13.421875" style="0" customWidth="1"/>
    <col min="5" max="5" width="20.00390625" style="0" customWidth="1"/>
    <col min="6" max="6" width="23.00390625" style="0" customWidth="1"/>
    <col min="13" max="13" width="21.7109375" style="0" customWidth="1"/>
  </cols>
  <sheetData>
    <row r="1" spans="1:13" ht="32.25" customHeight="1">
      <c r="A1" s="89" t="s">
        <v>92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71.2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3.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5</v>
      </c>
      <c r="H3" s="101"/>
      <c r="I3" s="101"/>
      <c r="J3" s="101"/>
      <c r="K3" s="101" t="s">
        <v>7</v>
      </c>
      <c r="L3" s="101" t="s">
        <v>8</v>
      </c>
      <c r="M3" s="111" t="s">
        <v>9</v>
      </c>
    </row>
    <row r="4" spans="1:13" ht="15.75" thickBot="1">
      <c r="A4" s="96"/>
      <c r="B4" s="98"/>
      <c r="C4" s="100"/>
      <c r="D4" s="100"/>
      <c r="E4" s="100"/>
      <c r="F4" s="100"/>
      <c r="G4" s="2">
        <v>1</v>
      </c>
      <c r="H4" s="2">
        <v>2</v>
      </c>
      <c r="I4" s="2">
        <v>3</v>
      </c>
      <c r="J4" s="2" t="s">
        <v>10</v>
      </c>
      <c r="K4" s="100"/>
      <c r="L4" s="100"/>
      <c r="M4" s="112"/>
    </row>
    <row r="5" spans="1:13" ht="15.75">
      <c r="A5" s="110" t="s">
        <v>12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30"/>
    </row>
    <row r="6" spans="1:13" ht="15">
      <c r="A6" s="3" t="s">
        <v>78</v>
      </c>
      <c r="B6" s="3" t="s">
        <v>174</v>
      </c>
      <c r="C6" s="3">
        <v>47.6</v>
      </c>
      <c r="D6" s="3">
        <v>1.0494</v>
      </c>
      <c r="E6" s="3" t="s">
        <v>15</v>
      </c>
      <c r="F6" s="3" t="s">
        <v>65</v>
      </c>
      <c r="G6" s="3">
        <v>70</v>
      </c>
      <c r="H6" s="3">
        <v>75</v>
      </c>
      <c r="I6" s="46" t="s">
        <v>234</v>
      </c>
      <c r="J6" s="3"/>
      <c r="K6" s="11">
        <v>75</v>
      </c>
      <c r="L6" s="3">
        <v>78.705</v>
      </c>
      <c r="M6" s="5" t="s">
        <v>29</v>
      </c>
    </row>
    <row r="7" spans="1:13" ht="15.75" thickBot="1">
      <c r="A7" s="4"/>
      <c r="B7" s="4"/>
      <c r="C7" s="4"/>
      <c r="D7" s="4"/>
      <c r="E7" s="4"/>
      <c r="F7" s="4"/>
      <c r="G7" s="4"/>
      <c r="H7" s="4"/>
      <c r="I7" s="64"/>
      <c r="J7" s="4"/>
      <c r="K7" s="40"/>
      <c r="L7" s="4"/>
      <c r="M7" s="69"/>
    </row>
    <row r="8" spans="1:13" ht="15.75">
      <c r="A8" s="110" t="s">
        <v>32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30"/>
    </row>
    <row r="9" spans="1:13" ht="15">
      <c r="A9" s="3" t="s">
        <v>215</v>
      </c>
      <c r="B9" s="7" t="s">
        <v>349</v>
      </c>
      <c r="C9" s="3">
        <v>66.4</v>
      </c>
      <c r="D9" s="3">
        <v>0.7918</v>
      </c>
      <c r="E9" s="3"/>
      <c r="F9" s="3" t="s">
        <v>65</v>
      </c>
      <c r="G9" s="3">
        <v>55</v>
      </c>
      <c r="H9" s="46" t="s">
        <v>263</v>
      </c>
      <c r="I9" s="3">
        <v>65</v>
      </c>
      <c r="J9" s="3"/>
      <c r="K9" s="11">
        <v>65</v>
      </c>
      <c r="L9" s="3">
        <v>51.467</v>
      </c>
      <c r="M9" s="3" t="s">
        <v>77</v>
      </c>
    </row>
    <row r="10" spans="1:13" ht="15.75" thickBot="1">
      <c r="A10" s="4"/>
      <c r="B10" s="4"/>
      <c r="C10" s="4"/>
      <c r="D10" s="4"/>
      <c r="E10" s="4"/>
      <c r="F10" s="4"/>
      <c r="G10" s="4"/>
      <c r="H10" s="4"/>
      <c r="I10" s="65"/>
      <c r="J10" s="4"/>
      <c r="K10" s="40"/>
      <c r="L10" s="4"/>
      <c r="M10" s="69"/>
    </row>
    <row r="11" spans="1:13" ht="15.75">
      <c r="A11" s="110" t="s">
        <v>11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30"/>
    </row>
    <row r="12" spans="1:13" ht="15">
      <c r="A12" s="3" t="s">
        <v>265</v>
      </c>
      <c r="B12" s="3" t="s">
        <v>177</v>
      </c>
      <c r="C12" s="3">
        <v>60</v>
      </c>
      <c r="D12" s="3">
        <v>0.8128</v>
      </c>
      <c r="E12" s="5" t="s">
        <v>80</v>
      </c>
      <c r="F12" s="3" t="s">
        <v>65</v>
      </c>
      <c r="G12" s="3">
        <v>130</v>
      </c>
      <c r="H12" s="3">
        <v>140</v>
      </c>
      <c r="I12" s="46" t="s">
        <v>264</v>
      </c>
      <c r="J12" s="3"/>
      <c r="K12" s="11">
        <v>140</v>
      </c>
      <c r="L12" s="3">
        <v>113.792</v>
      </c>
      <c r="M12" s="3"/>
    </row>
    <row r="13" spans="1:13" ht="15.7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68"/>
    </row>
    <row r="14" spans="1:13" ht="15.75">
      <c r="A14" s="110" t="s">
        <v>32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30"/>
    </row>
    <row r="15" spans="1:13" ht="15">
      <c r="A15" s="7" t="s">
        <v>79</v>
      </c>
      <c r="B15" s="7" t="s">
        <v>350</v>
      </c>
      <c r="C15" s="7">
        <v>62.7</v>
      </c>
      <c r="D15" s="3">
        <v>0.7864</v>
      </c>
      <c r="E15" s="3"/>
      <c r="F15" s="3" t="s">
        <v>65</v>
      </c>
      <c r="G15" s="63" t="s">
        <v>311</v>
      </c>
      <c r="H15" s="3">
        <v>82.5</v>
      </c>
      <c r="I15" s="3">
        <v>85</v>
      </c>
      <c r="J15" s="3"/>
      <c r="K15" s="11">
        <v>85</v>
      </c>
      <c r="L15" s="3">
        <v>66.844</v>
      </c>
      <c r="M15" s="3"/>
    </row>
    <row r="16" spans="1:13" ht="15">
      <c r="A16" s="3" t="s">
        <v>146</v>
      </c>
      <c r="B16" s="3" t="s">
        <v>168</v>
      </c>
      <c r="C16" s="3">
        <v>67.5</v>
      </c>
      <c r="D16" s="3">
        <v>0.7307</v>
      </c>
      <c r="E16" s="3"/>
      <c r="F16" s="3" t="s">
        <v>81</v>
      </c>
      <c r="G16" s="3">
        <v>115</v>
      </c>
      <c r="H16" s="3">
        <v>117.5</v>
      </c>
      <c r="I16" s="3">
        <v>122.5</v>
      </c>
      <c r="J16" s="3"/>
      <c r="K16" s="11">
        <v>122.5</v>
      </c>
      <c r="L16" s="3">
        <v>89.1454</v>
      </c>
      <c r="M16" s="3"/>
    </row>
    <row r="17" spans="1:13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68"/>
    </row>
    <row r="18" spans="1:13" ht="15.75">
      <c r="A18" s="110" t="s">
        <v>34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30"/>
    </row>
    <row r="19" spans="1:13" ht="15">
      <c r="A19" s="3" t="s">
        <v>136</v>
      </c>
      <c r="B19" s="7" t="s">
        <v>358</v>
      </c>
      <c r="C19" s="3">
        <v>73.75</v>
      </c>
      <c r="D19" s="3">
        <v>0.6789</v>
      </c>
      <c r="E19" s="3"/>
      <c r="F19" s="3" t="s">
        <v>65</v>
      </c>
      <c r="G19" s="3">
        <v>135</v>
      </c>
      <c r="H19" s="3">
        <v>137.5</v>
      </c>
      <c r="I19" s="3">
        <v>145</v>
      </c>
      <c r="J19" s="3"/>
      <c r="K19" s="11">
        <v>145</v>
      </c>
      <c r="L19" s="3">
        <v>98.4405</v>
      </c>
      <c r="M19" s="3"/>
    </row>
    <row r="20" spans="1:13" ht="15.7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8"/>
    </row>
    <row r="21" spans="1:13" ht="15.75">
      <c r="A21" s="110" t="s">
        <v>36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30"/>
    </row>
    <row r="22" spans="1:13" ht="15">
      <c r="A22" s="3" t="s">
        <v>266</v>
      </c>
      <c r="B22" s="7" t="s">
        <v>216</v>
      </c>
      <c r="C22" s="3">
        <v>81.05</v>
      </c>
      <c r="D22" s="3">
        <v>0.6273</v>
      </c>
      <c r="E22" s="3"/>
      <c r="F22" s="7" t="s">
        <v>67</v>
      </c>
      <c r="G22" s="3">
        <v>120</v>
      </c>
      <c r="H22" s="3">
        <v>130</v>
      </c>
      <c r="I22" s="3">
        <v>135</v>
      </c>
      <c r="J22" s="3"/>
      <c r="K22" s="11">
        <v>135</v>
      </c>
      <c r="L22" s="3">
        <v>84.6855</v>
      </c>
      <c r="M22" s="5" t="s">
        <v>59</v>
      </c>
    </row>
    <row r="23" spans="1:13" ht="15.75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8"/>
    </row>
    <row r="24" spans="1:13" ht="15.75">
      <c r="A24" s="110" t="s">
        <v>37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30"/>
    </row>
    <row r="25" spans="1:13" ht="15">
      <c r="A25" s="3" t="s">
        <v>267</v>
      </c>
      <c r="B25" s="7" t="s">
        <v>352</v>
      </c>
      <c r="C25" s="3">
        <v>87.75</v>
      </c>
      <c r="D25" s="3">
        <v>0.5978</v>
      </c>
      <c r="E25" s="3"/>
      <c r="F25" s="3" t="s">
        <v>67</v>
      </c>
      <c r="G25" s="3">
        <v>105</v>
      </c>
      <c r="H25" s="3">
        <v>115</v>
      </c>
      <c r="I25" s="46" t="s">
        <v>239</v>
      </c>
      <c r="J25" s="3"/>
      <c r="K25" s="11">
        <v>115</v>
      </c>
      <c r="L25" s="3">
        <v>68.747</v>
      </c>
      <c r="M25" s="5" t="s">
        <v>59</v>
      </c>
    </row>
    <row r="26" spans="1:13" ht="15">
      <c r="A26" s="3" t="s">
        <v>268</v>
      </c>
      <c r="B26" s="3" t="s">
        <v>165</v>
      </c>
      <c r="C26" s="3">
        <v>88.8</v>
      </c>
      <c r="D26" s="3">
        <v>0.5935</v>
      </c>
      <c r="E26" s="3"/>
      <c r="F26" s="3" t="s">
        <v>65</v>
      </c>
      <c r="G26" s="3">
        <v>150</v>
      </c>
      <c r="H26" s="3">
        <v>155</v>
      </c>
      <c r="I26" s="46" t="s">
        <v>244</v>
      </c>
      <c r="J26" s="3"/>
      <c r="K26" s="11">
        <v>155</v>
      </c>
      <c r="L26" s="3">
        <v>91.99</v>
      </c>
      <c r="M26" s="5"/>
    </row>
    <row r="27" spans="1:13" ht="15">
      <c r="A27" s="3" t="s">
        <v>269</v>
      </c>
      <c r="B27" s="3" t="s">
        <v>186</v>
      </c>
      <c r="C27" s="3">
        <v>88.2</v>
      </c>
      <c r="D27" s="3">
        <v>0.5935</v>
      </c>
      <c r="E27" s="3"/>
      <c r="F27" s="3" t="s">
        <v>82</v>
      </c>
      <c r="G27" s="48" t="s">
        <v>253</v>
      </c>
      <c r="H27" s="3">
        <v>135</v>
      </c>
      <c r="I27" s="46" t="s">
        <v>257</v>
      </c>
      <c r="J27" s="3"/>
      <c r="K27" s="11">
        <v>135</v>
      </c>
      <c r="L27" s="3">
        <v>80.12</v>
      </c>
      <c r="M27" s="6"/>
    </row>
    <row r="28" spans="1:13" ht="15.75" thickBot="1">
      <c r="A28" s="4"/>
      <c r="B28" s="4"/>
      <c r="C28" s="4"/>
      <c r="D28" s="4"/>
      <c r="E28" s="4"/>
      <c r="F28" s="4"/>
      <c r="G28" s="4"/>
      <c r="H28" s="4"/>
      <c r="I28" s="65"/>
      <c r="J28" s="4"/>
      <c r="K28" s="4"/>
      <c r="L28" s="4"/>
      <c r="M28" s="68"/>
    </row>
    <row r="29" spans="1:13" ht="15.75">
      <c r="A29" s="110" t="s">
        <v>39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30"/>
    </row>
    <row r="30" spans="1:13" ht="15">
      <c r="A30" s="3" t="s">
        <v>84</v>
      </c>
      <c r="B30" s="3" t="s">
        <v>190</v>
      </c>
      <c r="C30" s="3">
        <v>99.3</v>
      </c>
      <c r="D30" s="3">
        <v>0.5565</v>
      </c>
      <c r="E30" s="3"/>
      <c r="F30" s="3" t="s">
        <v>65</v>
      </c>
      <c r="G30" s="3">
        <v>162.5</v>
      </c>
      <c r="H30" s="3">
        <v>170</v>
      </c>
      <c r="I30" s="46" t="s">
        <v>259</v>
      </c>
      <c r="J30" s="3"/>
      <c r="K30" s="11">
        <v>170</v>
      </c>
      <c r="L30" s="3">
        <v>94.6</v>
      </c>
      <c r="M30" s="3"/>
    </row>
    <row r="31" spans="1:13" ht="15">
      <c r="A31" s="3" t="s">
        <v>271</v>
      </c>
      <c r="B31" s="3" t="s">
        <v>211</v>
      </c>
      <c r="C31" s="3">
        <v>95.45</v>
      </c>
      <c r="D31" s="3">
        <v>0.5678</v>
      </c>
      <c r="E31" s="5" t="s">
        <v>80</v>
      </c>
      <c r="F31" s="3" t="s">
        <v>65</v>
      </c>
      <c r="G31" s="3">
        <v>150</v>
      </c>
      <c r="H31" s="3">
        <v>155</v>
      </c>
      <c r="I31" s="46" t="s">
        <v>256</v>
      </c>
      <c r="J31" s="3"/>
      <c r="K31" s="11">
        <v>155</v>
      </c>
      <c r="L31" s="3">
        <v>88.009</v>
      </c>
      <c r="M31" s="6" t="s">
        <v>83</v>
      </c>
    </row>
    <row r="32" spans="1:13" ht="15">
      <c r="A32" s="3" t="s">
        <v>270</v>
      </c>
      <c r="B32" s="7" t="s">
        <v>355</v>
      </c>
      <c r="C32" s="3">
        <v>100</v>
      </c>
      <c r="D32" s="3">
        <v>0.554</v>
      </c>
      <c r="E32" s="3" t="s">
        <v>62</v>
      </c>
      <c r="F32" s="3"/>
      <c r="G32" s="3">
        <v>100</v>
      </c>
      <c r="H32" s="3">
        <v>110</v>
      </c>
      <c r="I32" s="3">
        <v>115</v>
      </c>
      <c r="J32" s="3"/>
      <c r="K32" s="11">
        <v>115</v>
      </c>
      <c r="L32" s="3">
        <v>63.71</v>
      </c>
      <c r="M32" s="3"/>
    </row>
    <row r="33" spans="1:13" ht="15.7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8"/>
    </row>
    <row r="34" spans="1:13" ht="15.75">
      <c r="A34" s="110" t="s">
        <v>49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30"/>
    </row>
    <row r="35" spans="1:13" ht="15">
      <c r="A35" s="3" t="s">
        <v>272</v>
      </c>
      <c r="B35" s="7" t="s">
        <v>348</v>
      </c>
      <c r="C35" s="3">
        <v>103.8</v>
      </c>
      <c r="D35" s="3">
        <v>0.5475</v>
      </c>
      <c r="E35" s="3"/>
      <c r="F35" s="3" t="s">
        <v>88</v>
      </c>
      <c r="G35" s="3">
        <v>150</v>
      </c>
      <c r="H35" s="46" t="s">
        <v>256</v>
      </c>
      <c r="I35" s="46" t="s">
        <v>258</v>
      </c>
      <c r="J35" s="3"/>
      <c r="K35" s="11">
        <v>150</v>
      </c>
      <c r="L35" s="3">
        <v>82.125</v>
      </c>
      <c r="M35" s="6" t="s">
        <v>31</v>
      </c>
    </row>
    <row r="36" spans="1:13" ht="15">
      <c r="A36" s="3" t="s">
        <v>273</v>
      </c>
      <c r="B36" s="7" t="s">
        <v>353</v>
      </c>
      <c r="C36" s="3">
        <v>109.1</v>
      </c>
      <c r="D36" s="3">
        <v>0.5377</v>
      </c>
      <c r="E36" s="3" t="s">
        <v>62</v>
      </c>
      <c r="F36" s="3" t="s">
        <v>63</v>
      </c>
      <c r="G36" s="3">
        <v>145</v>
      </c>
      <c r="H36" s="46" t="s">
        <v>255</v>
      </c>
      <c r="I36" s="3">
        <v>155</v>
      </c>
      <c r="J36" s="3"/>
      <c r="K36" s="11">
        <v>155</v>
      </c>
      <c r="L36" s="3">
        <v>83.3435</v>
      </c>
      <c r="M36" s="3"/>
    </row>
    <row r="37" spans="1:13" ht="15.75" thickBo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66">
        <v>0</v>
      </c>
      <c r="L37" s="10"/>
      <c r="M37" s="10"/>
    </row>
    <row r="38" spans="1:13" ht="15.75">
      <c r="A38" s="102" t="s">
        <v>334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ht="15">
      <c r="A39" s="3" t="s">
        <v>89</v>
      </c>
      <c r="B39" s="7" t="s">
        <v>354</v>
      </c>
      <c r="C39" s="3">
        <v>132</v>
      </c>
      <c r="D39" s="3">
        <v>0.5126</v>
      </c>
      <c r="E39" s="3" t="s">
        <v>46</v>
      </c>
      <c r="F39" s="3" t="s">
        <v>65</v>
      </c>
      <c r="G39" s="46" t="s">
        <v>249</v>
      </c>
      <c r="H39" s="3">
        <v>210</v>
      </c>
      <c r="I39" s="46" t="s">
        <v>262</v>
      </c>
      <c r="J39" s="3"/>
      <c r="K39" s="11">
        <v>210</v>
      </c>
      <c r="L39" s="3">
        <v>107.646</v>
      </c>
      <c r="M39" s="6" t="s">
        <v>90</v>
      </c>
    </row>
    <row r="40" spans="1:13" ht="15">
      <c r="A40" s="3" t="s">
        <v>274</v>
      </c>
      <c r="B40" s="7" t="s">
        <v>351</v>
      </c>
      <c r="C40" s="3">
        <v>129.8</v>
      </c>
      <c r="D40" s="3">
        <v>0.5162</v>
      </c>
      <c r="E40" s="3" t="s">
        <v>62</v>
      </c>
      <c r="F40" s="3" t="s">
        <v>63</v>
      </c>
      <c r="G40" s="3">
        <v>110</v>
      </c>
      <c r="H40" s="3">
        <v>130</v>
      </c>
      <c r="I40" s="46" t="s">
        <v>261</v>
      </c>
      <c r="J40" s="3"/>
      <c r="K40" s="11">
        <v>130</v>
      </c>
      <c r="L40" s="3">
        <v>67.106</v>
      </c>
      <c r="M40" s="5" t="s">
        <v>91</v>
      </c>
    </row>
    <row r="41" ht="15.75" thickBot="1"/>
    <row r="42" spans="1:6" ht="9.75" customHeight="1">
      <c r="A42" s="122" t="s">
        <v>275</v>
      </c>
      <c r="B42" s="123"/>
      <c r="C42" s="126" t="s">
        <v>17</v>
      </c>
      <c r="D42" s="101" t="s">
        <v>7</v>
      </c>
      <c r="E42" s="128" t="s">
        <v>1</v>
      </c>
      <c r="F42" s="101" t="s">
        <v>8</v>
      </c>
    </row>
    <row r="43" spans="1:6" ht="15" customHeight="1" thickBot="1">
      <c r="A43" s="124"/>
      <c r="B43" s="125"/>
      <c r="C43" s="127"/>
      <c r="D43" s="100"/>
      <c r="E43" s="129"/>
      <c r="F43" s="100"/>
    </row>
    <row r="44" spans="1:6" ht="15">
      <c r="A44" s="55" t="s">
        <v>265</v>
      </c>
      <c r="B44" s="55" t="s">
        <v>177</v>
      </c>
      <c r="C44" s="83">
        <v>60</v>
      </c>
      <c r="D44" s="84">
        <v>140</v>
      </c>
      <c r="E44" s="83">
        <v>0.8128</v>
      </c>
      <c r="F44" s="85">
        <v>113.792</v>
      </c>
    </row>
    <row r="45" spans="1:6" ht="15">
      <c r="A45" s="7" t="s">
        <v>373</v>
      </c>
      <c r="B45" s="7" t="s">
        <v>354</v>
      </c>
      <c r="C45" s="83">
        <v>132</v>
      </c>
      <c r="D45" s="84">
        <v>210</v>
      </c>
      <c r="E45" s="83">
        <v>0.5126</v>
      </c>
      <c r="F45" s="85">
        <v>107.646</v>
      </c>
    </row>
    <row r="46" spans="1:6" ht="15">
      <c r="A46" s="7" t="s">
        <v>374</v>
      </c>
      <c r="B46" s="7" t="s">
        <v>190</v>
      </c>
      <c r="C46" s="83">
        <v>99.3</v>
      </c>
      <c r="D46" s="84">
        <v>170</v>
      </c>
      <c r="E46" s="83">
        <v>0.5565</v>
      </c>
      <c r="F46" s="85">
        <v>94.6</v>
      </c>
    </row>
    <row r="47" spans="1:6" ht="15">
      <c r="A47" s="7" t="s">
        <v>375</v>
      </c>
      <c r="B47" s="7" t="s">
        <v>165</v>
      </c>
      <c r="C47" s="83">
        <v>88.8</v>
      </c>
      <c r="D47" s="84">
        <v>155</v>
      </c>
      <c r="E47" s="83">
        <v>0.5935</v>
      </c>
      <c r="F47" s="85">
        <v>91.99</v>
      </c>
    </row>
    <row r="48" spans="1:6" ht="15">
      <c r="A48" s="7" t="s">
        <v>376</v>
      </c>
      <c r="B48" s="7" t="s">
        <v>168</v>
      </c>
      <c r="C48" s="83">
        <v>67.5</v>
      </c>
      <c r="D48" s="84">
        <v>122.5</v>
      </c>
      <c r="E48" s="83">
        <v>0.7307</v>
      </c>
      <c r="F48" s="85">
        <v>89.1454</v>
      </c>
    </row>
    <row r="49" spans="1:6" ht="15">
      <c r="A49" s="7" t="s">
        <v>377</v>
      </c>
      <c r="B49" s="7" t="s">
        <v>211</v>
      </c>
      <c r="C49" s="83">
        <v>95.45</v>
      </c>
      <c r="D49" s="84">
        <v>155</v>
      </c>
      <c r="E49" s="83">
        <v>0.5678</v>
      </c>
      <c r="F49" s="85">
        <v>88.009</v>
      </c>
    </row>
    <row r="50" spans="1:6" ht="15">
      <c r="A50" s="7" t="s">
        <v>276</v>
      </c>
      <c r="B50" s="7" t="s">
        <v>348</v>
      </c>
      <c r="C50" s="83">
        <v>103.8</v>
      </c>
      <c r="D50" s="84">
        <v>150</v>
      </c>
      <c r="E50" s="83">
        <v>0.5475</v>
      </c>
      <c r="F50" s="85">
        <v>82.125</v>
      </c>
    </row>
    <row r="51" spans="1:6" ht="15">
      <c r="A51" s="7" t="s">
        <v>378</v>
      </c>
      <c r="B51" s="7" t="s">
        <v>186</v>
      </c>
      <c r="C51" s="83">
        <v>88.2</v>
      </c>
      <c r="D51" s="84">
        <v>135</v>
      </c>
      <c r="E51" s="83">
        <v>0.5935</v>
      </c>
      <c r="F51" s="85">
        <v>80.12</v>
      </c>
    </row>
    <row r="52" spans="1:6" ht="15">
      <c r="A52" s="7" t="s">
        <v>379</v>
      </c>
      <c r="B52" s="7" t="s">
        <v>351</v>
      </c>
      <c r="C52" s="83">
        <v>129.8</v>
      </c>
      <c r="D52" s="84">
        <v>130</v>
      </c>
      <c r="E52" s="83">
        <v>0.5162</v>
      </c>
      <c r="F52" s="85">
        <v>67.106</v>
      </c>
    </row>
  </sheetData>
  <sheetProtection/>
  <mergeCells count="26">
    <mergeCell ref="A38:M38"/>
    <mergeCell ref="A14:M14"/>
    <mergeCell ref="A18:M18"/>
    <mergeCell ref="A21:M21"/>
    <mergeCell ref="A24:M24"/>
    <mergeCell ref="A29:M29"/>
    <mergeCell ref="A34:M34"/>
    <mergeCell ref="A11:M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M5"/>
    <mergeCell ref="A8:M8"/>
    <mergeCell ref="A42:B43"/>
    <mergeCell ref="C42:C43"/>
    <mergeCell ref="F42:F43"/>
    <mergeCell ref="E42:E43"/>
    <mergeCell ref="D42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M2"/>
    </sheetView>
  </sheetViews>
  <sheetFormatPr defaultColWidth="9.140625" defaultRowHeight="15"/>
  <cols>
    <col min="1" max="1" width="28.28125" style="0" customWidth="1"/>
    <col min="2" max="2" width="31.421875" style="0" customWidth="1"/>
    <col min="5" max="5" width="15.57421875" style="0" customWidth="1"/>
    <col min="6" max="6" width="30.00390625" style="0" customWidth="1"/>
    <col min="13" max="13" width="16.28125" style="0" customWidth="1"/>
  </cols>
  <sheetData>
    <row r="1" spans="1:13" ht="34.5" customHeight="1">
      <c r="A1" s="89" t="s">
        <v>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69.7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5</v>
      </c>
      <c r="H3" s="101"/>
      <c r="I3" s="101"/>
      <c r="J3" s="101"/>
      <c r="K3" s="101" t="s">
        <v>7</v>
      </c>
      <c r="L3" s="101" t="s">
        <v>8</v>
      </c>
      <c r="M3" s="111" t="s">
        <v>9</v>
      </c>
    </row>
    <row r="4" spans="1:13" ht="15.75" thickBot="1">
      <c r="A4" s="96"/>
      <c r="B4" s="98"/>
      <c r="C4" s="100"/>
      <c r="D4" s="100"/>
      <c r="E4" s="100"/>
      <c r="F4" s="100"/>
      <c r="G4" s="2">
        <v>1</v>
      </c>
      <c r="H4" s="2">
        <v>2</v>
      </c>
      <c r="I4" s="2">
        <v>3</v>
      </c>
      <c r="J4" s="2" t="s">
        <v>10</v>
      </c>
      <c r="K4" s="100"/>
      <c r="L4" s="100"/>
      <c r="M4" s="112"/>
    </row>
    <row r="5" spans="1:13" ht="15.75">
      <c r="A5" s="110" t="s">
        <v>171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30"/>
    </row>
    <row r="6" spans="1:13" ht="15">
      <c r="A6" s="3" t="s">
        <v>277</v>
      </c>
      <c r="B6" s="3" t="s">
        <v>170</v>
      </c>
      <c r="C6" s="3">
        <v>81.55</v>
      </c>
      <c r="D6" s="3">
        <v>0.6273</v>
      </c>
      <c r="E6" s="3"/>
      <c r="F6" s="3" t="s">
        <v>65</v>
      </c>
      <c r="G6" s="3">
        <v>135</v>
      </c>
      <c r="H6" s="3">
        <v>140</v>
      </c>
      <c r="I6" s="3">
        <v>145</v>
      </c>
      <c r="J6" s="3"/>
      <c r="K6" s="11">
        <f>MAX(G6:I6)</f>
        <v>145</v>
      </c>
      <c r="L6" s="3">
        <v>90.9585</v>
      </c>
      <c r="M6" s="5"/>
    </row>
    <row r="7" spans="1:13" ht="15.75" thickBot="1">
      <c r="A7" s="4"/>
      <c r="B7" s="4"/>
      <c r="C7" s="4"/>
      <c r="D7" s="4"/>
      <c r="E7" s="4"/>
      <c r="F7" s="4"/>
      <c r="G7" s="4"/>
      <c r="H7" s="4"/>
      <c r="I7" s="4"/>
      <c r="J7" s="4"/>
      <c r="K7" s="40"/>
      <c r="L7" s="4"/>
      <c r="M7" s="67"/>
    </row>
    <row r="8" spans="1:13" ht="15.75">
      <c r="A8" s="110" t="s">
        <v>200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30"/>
    </row>
    <row r="9" spans="1:13" ht="15">
      <c r="A9" s="3" t="s">
        <v>68</v>
      </c>
      <c r="B9" s="7" t="s">
        <v>347</v>
      </c>
      <c r="C9" s="3">
        <v>90</v>
      </c>
      <c r="D9" s="3">
        <v>0.5853</v>
      </c>
      <c r="E9" s="3"/>
      <c r="F9" s="3"/>
      <c r="G9" s="3">
        <v>170</v>
      </c>
      <c r="H9" s="3">
        <v>180</v>
      </c>
      <c r="I9" s="44" t="s">
        <v>240</v>
      </c>
      <c r="J9" s="3"/>
      <c r="K9" s="11">
        <f>MAX(G9:I9)</f>
        <v>180</v>
      </c>
      <c r="L9" s="3">
        <v>105.354</v>
      </c>
      <c r="M9" s="3"/>
    </row>
    <row r="10" spans="1:13" ht="15">
      <c r="A10" s="7" t="s">
        <v>278</v>
      </c>
      <c r="B10" s="7" t="s">
        <v>172</v>
      </c>
      <c r="C10" s="7">
        <v>84.05</v>
      </c>
      <c r="D10" s="3">
        <v>0.6117</v>
      </c>
      <c r="E10" s="3"/>
      <c r="F10" s="3" t="s">
        <v>65</v>
      </c>
      <c r="G10" s="3">
        <v>120</v>
      </c>
      <c r="H10" s="3">
        <v>127</v>
      </c>
      <c r="I10" s="3">
        <v>132.5</v>
      </c>
      <c r="J10" s="3"/>
      <c r="K10" s="11">
        <f>MAX(G10:I10)</f>
        <v>132.5</v>
      </c>
      <c r="L10" s="3">
        <v>80.7444</v>
      </c>
      <c r="M10" s="3"/>
    </row>
    <row r="11" spans="1:13" ht="15.7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68"/>
    </row>
    <row r="12" spans="1:13" ht="15.75">
      <c r="A12" s="110" t="s">
        <v>93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30"/>
    </row>
    <row r="13" spans="1:13" ht="15">
      <c r="A13" s="3" t="s">
        <v>94</v>
      </c>
      <c r="B13" s="3" t="s">
        <v>188</v>
      </c>
      <c r="C13" s="3">
        <v>122.7</v>
      </c>
      <c r="D13" s="3">
        <v>0.5249</v>
      </c>
      <c r="E13" s="3"/>
      <c r="F13" s="3" t="s">
        <v>65</v>
      </c>
      <c r="G13" s="3">
        <v>220</v>
      </c>
      <c r="H13" s="3">
        <v>230</v>
      </c>
      <c r="I13" s="3">
        <v>240</v>
      </c>
      <c r="J13" s="3"/>
      <c r="K13" s="11">
        <f>MAX(G13:I13)</f>
        <v>240</v>
      </c>
      <c r="L13" s="3">
        <v>125.976</v>
      </c>
      <c r="M13" s="3"/>
    </row>
  </sheetData>
  <sheetProtection/>
  <mergeCells count="14">
    <mergeCell ref="A5:M5"/>
    <mergeCell ref="A12:M12"/>
    <mergeCell ref="A8:M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6" sqref="A6:IV6"/>
    </sheetView>
  </sheetViews>
  <sheetFormatPr defaultColWidth="9.140625" defaultRowHeight="15"/>
  <cols>
    <col min="1" max="1" width="27.421875" style="0" customWidth="1"/>
    <col min="2" max="2" width="27.00390625" style="0" customWidth="1"/>
    <col min="5" max="5" width="13.57421875" style="0" customWidth="1"/>
    <col min="6" max="6" width="27.00390625" style="0" customWidth="1"/>
    <col min="11" max="11" width="11.57421875" style="0" customWidth="1"/>
    <col min="13" max="13" width="18.28125" style="0" customWidth="1"/>
    <col min="14" max="14" width="18.8515625" style="0" customWidth="1"/>
  </cols>
  <sheetData>
    <row r="1" spans="1:13" ht="36.75" customHeight="1">
      <c r="A1" s="89" t="s">
        <v>99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71.2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4" ht="15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5</v>
      </c>
      <c r="H3" s="101"/>
      <c r="I3" s="101"/>
      <c r="J3" s="101"/>
      <c r="K3" s="101" t="s">
        <v>7</v>
      </c>
      <c r="L3" s="101" t="s">
        <v>8</v>
      </c>
      <c r="M3" s="111" t="s">
        <v>9</v>
      </c>
      <c r="N3" s="131" t="s">
        <v>162</v>
      </c>
    </row>
    <row r="4" spans="1:14" ht="15.75" thickBot="1">
      <c r="A4" s="96"/>
      <c r="B4" s="98"/>
      <c r="C4" s="100"/>
      <c r="D4" s="100"/>
      <c r="E4" s="100"/>
      <c r="F4" s="100"/>
      <c r="G4" s="2">
        <v>1</v>
      </c>
      <c r="H4" s="2">
        <v>2</v>
      </c>
      <c r="I4" s="2">
        <v>3</v>
      </c>
      <c r="J4" s="2" t="s">
        <v>10</v>
      </c>
      <c r="K4" s="100"/>
      <c r="L4" s="100"/>
      <c r="M4" s="112"/>
      <c r="N4" s="131"/>
    </row>
    <row r="5" spans="1:14" ht="15.75">
      <c r="A5" s="110" t="s">
        <v>49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3"/>
    </row>
  </sheetData>
  <sheetProtection/>
  <mergeCells count="13">
    <mergeCell ref="N3:N4"/>
    <mergeCell ref="M3:M4"/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34.140625" style="0" customWidth="1"/>
    <col min="2" max="2" width="29.421875" style="0" customWidth="1"/>
    <col min="3" max="3" width="17.140625" style="0" customWidth="1"/>
    <col min="4" max="4" width="12.8515625" style="0" customWidth="1"/>
    <col min="5" max="5" width="28.57421875" style="0" customWidth="1"/>
    <col min="9" max="9" width="13.8515625" style="0" customWidth="1"/>
    <col min="10" max="10" width="10.57421875" style="0" customWidth="1"/>
    <col min="11" max="11" width="11.28125" style="0" customWidth="1"/>
    <col min="12" max="12" width="17.28125" style="0" customWidth="1"/>
  </cols>
  <sheetData>
    <row r="1" spans="1:11" ht="42.75" customHeight="1">
      <c r="A1" s="89" t="s">
        <v>115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ht="77.2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2" ht="15">
      <c r="A3" s="132" t="s">
        <v>0</v>
      </c>
      <c r="B3" s="134" t="s">
        <v>109</v>
      </c>
      <c r="C3" s="134" t="s">
        <v>110</v>
      </c>
      <c r="D3" s="136" t="s">
        <v>2</v>
      </c>
      <c r="E3" s="136" t="s">
        <v>3</v>
      </c>
      <c r="F3" s="136" t="s">
        <v>111</v>
      </c>
      <c r="G3" s="136"/>
      <c r="H3" s="136"/>
      <c r="I3" s="137" t="s">
        <v>112</v>
      </c>
      <c r="J3" s="138"/>
      <c r="K3" s="136" t="s">
        <v>7</v>
      </c>
      <c r="L3" s="131" t="s">
        <v>162</v>
      </c>
    </row>
    <row r="4" spans="1:12" ht="15.75" thickBot="1">
      <c r="A4" s="133"/>
      <c r="B4" s="135"/>
      <c r="C4" s="135"/>
      <c r="D4" s="135"/>
      <c r="E4" s="135"/>
      <c r="F4" s="14">
        <v>1</v>
      </c>
      <c r="G4" s="14">
        <v>2</v>
      </c>
      <c r="H4" s="14">
        <v>3</v>
      </c>
      <c r="I4" s="14" t="s">
        <v>113</v>
      </c>
      <c r="J4" s="14" t="s">
        <v>114</v>
      </c>
      <c r="K4" s="135"/>
      <c r="L4" s="131"/>
    </row>
    <row r="5" spans="1:13" ht="15.75">
      <c r="A5" s="110" t="s">
        <v>34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26"/>
      <c r="M5" s="8"/>
    </row>
    <row r="6" spans="1:12" ht="15">
      <c r="A6" s="3"/>
      <c r="B6" s="3"/>
      <c r="C6" s="3"/>
      <c r="D6" s="3"/>
      <c r="E6" s="3"/>
      <c r="F6" s="3"/>
      <c r="G6" s="3"/>
      <c r="H6" s="3"/>
      <c r="I6" s="3"/>
      <c r="J6" s="3"/>
      <c r="K6" s="23"/>
      <c r="L6" s="3"/>
    </row>
  </sheetData>
  <sheetProtection/>
  <mergeCells count="11">
    <mergeCell ref="L3:L4"/>
    <mergeCell ref="A1:K2"/>
    <mergeCell ref="A5:K5"/>
    <mergeCell ref="A3:A4"/>
    <mergeCell ref="B3:B4"/>
    <mergeCell ref="C3:C4"/>
    <mergeCell ref="D3:D4"/>
    <mergeCell ref="E3:E4"/>
    <mergeCell ref="F3:H3"/>
    <mergeCell ref="I3:J3"/>
    <mergeCell ref="K3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K2"/>
    </sheetView>
  </sheetViews>
  <sheetFormatPr defaultColWidth="9.140625" defaultRowHeight="15"/>
  <cols>
    <col min="1" max="1" width="38.421875" style="0" customWidth="1"/>
    <col min="2" max="2" width="29.140625" style="0" customWidth="1"/>
    <col min="5" max="5" width="28.140625" style="0" customWidth="1"/>
    <col min="6" max="6" width="36.7109375" style="0" customWidth="1"/>
    <col min="8" max="8" width="10.7109375" style="0" customWidth="1"/>
    <col min="11" max="11" width="18.140625" style="0" customWidth="1"/>
  </cols>
  <sheetData>
    <row r="1" spans="1:11" ht="42" customHeight="1">
      <c r="A1" s="139" t="s">
        <v>135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ht="81.75" customHeight="1" thickBo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1" ht="15" customHeight="1">
      <c r="A3" s="145" t="s">
        <v>0</v>
      </c>
      <c r="B3" s="146" t="s">
        <v>101</v>
      </c>
      <c r="C3" s="146" t="s">
        <v>102</v>
      </c>
      <c r="D3" s="145" t="s">
        <v>1</v>
      </c>
      <c r="E3" s="145" t="s">
        <v>2</v>
      </c>
      <c r="F3" s="145" t="s">
        <v>103</v>
      </c>
      <c r="G3" s="145" t="s">
        <v>104</v>
      </c>
      <c r="H3" s="145"/>
      <c r="I3" s="145" t="s">
        <v>105</v>
      </c>
      <c r="J3" s="147" t="s">
        <v>8</v>
      </c>
      <c r="K3" s="145" t="s">
        <v>9</v>
      </c>
    </row>
    <row r="4" spans="1:11" ht="15" customHeight="1" thickBot="1">
      <c r="A4" s="135"/>
      <c r="B4" s="135"/>
      <c r="C4" s="135"/>
      <c r="D4" s="135"/>
      <c r="E4" s="135"/>
      <c r="F4" s="135"/>
      <c r="G4" s="59" t="s">
        <v>106</v>
      </c>
      <c r="H4" s="15" t="s">
        <v>107</v>
      </c>
      <c r="I4" s="135"/>
      <c r="J4" s="148"/>
      <c r="K4" s="135"/>
    </row>
    <row r="5" spans="1:11" ht="15.75">
      <c r="A5" s="149" t="s">
        <v>34</v>
      </c>
      <c r="B5" s="150"/>
      <c r="C5" s="150"/>
      <c r="D5" s="150"/>
      <c r="E5" s="150"/>
      <c r="F5" s="150"/>
      <c r="G5" s="150"/>
      <c r="H5" s="150"/>
      <c r="I5" s="150"/>
      <c r="J5" s="150"/>
      <c r="K5" s="151"/>
    </row>
    <row r="6" spans="1:11" ht="15">
      <c r="A6" s="3" t="s">
        <v>136</v>
      </c>
      <c r="B6" s="7" t="s">
        <v>358</v>
      </c>
      <c r="C6" s="3">
        <v>73.75</v>
      </c>
      <c r="D6" s="3">
        <v>0.6789</v>
      </c>
      <c r="E6" s="3"/>
      <c r="F6" s="3" t="s">
        <v>65</v>
      </c>
      <c r="G6" s="3">
        <v>75</v>
      </c>
      <c r="H6" s="3">
        <v>41</v>
      </c>
      <c r="I6" s="3">
        <f>G6*H6</f>
        <v>3075</v>
      </c>
      <c r="J6" s="3"/>
      <c r="K6" s="3"/>
    </row>
    <row r="7" spans="1:11" ht="15.75" thickBot="1">
      <c r="A7" s="10"/>
      <c r="B7" s="70"/>
      <c r="C7" s="10"/>
      <c r="D7" s="10"/>
      <c r="E7" s="10"/>
      <c r="F7" s="10"/>
      <c r="G7" s="10"/>
      <c r="H7" s="10"/>
      <c r="I7" s="10"/>
      <c r="J7" s="10"/>
      <c r="K7" s="10"/>
    </row>
    <row r="8" spans="1:11" ht="15.75">
      <c r="A8" s="102" t="s">
        <v>36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5">
      <c r="A9" s="3" t="s">
        <v>279</v>
      </c>
      <c r="B9" s="7" t="s">
        <v>357</v>
      </c>
      <c r="C9" s="3">
        <v>78.05</v>
      </c>
      <c r="D9" s="3">
        <v>0.6448</v>
      </c>
      <c r="E9" s="3" t="s">
        <v>62</v>
      </c>
      <c r="F9" s="3" t="s">
        <v>137</v>
      </c>
      <c r="G9" s="3">
        <v>80</v>
      </c>
      <c r="H9" s="3">
        <v>25</v>
      </c>
      <c r="I9" s="3">
        <f>G9*H9</f>
        <v>2000</v>
      </c>
      <c r="J9" s="3"/>
      <c r="K9" s="5" t="s">
        <v>64</v>
      </c>
    </row>
    <row r="10" spans="1:11" ht="15.75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0"/>
    </row>
    <row r="11" spans="1:11" ht="15.75">
      <c r="A11" s="102" t="s">
        <v>37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5">
      <c r="A12" s="3" t="s">
        <v>280</v>
      </c>
      <c r="B12" s="3" t="s">
        <v>356</v>
      </c>
      <c r="C12" s="3">
        <v>83.8</v>
      </c>
      <c r="D12" s="3">
        <v>0.6167</v>
      </c>
      <c r="E12" s="3"/>
      <c r="F12" s="3" t="s">
        <v>65</v>
      </c>
      <c r="G12" s="3">
        <v>85</v>
      </c>
      <c r="H12" s="3">
        <v>30</v>
      </c>
      <c r="I12" s="3">
        <f>G12*H12</f>
        <v>2550</v>
      </c>
      <c r="J12" s="3"/>
      <c r="K12" s="3"/>
    </row>
    <row r="13" spans="1:11" ht="15">
      <c r="A13" s="3" t="s">
        <v>281</v>
      </c>
      <c r="B13" s="3" t="s">
        <v>180</v>
      </c>
      <c r="C13" s="3">
        <v>89.55</v>
      </c>
      <c r="D13" s="3">
        <v>0.5893</v>
      </c>
      <c r="E13" s="3" t="s">
        <v>138</v>
      </c>
      <c r="F13" s="3" t="s">
        <v>65</v>
      </c>
      <c r="G13" s="3">
        <v>90</v>
      </c>
      <c r="H13" s="3">
        <v>18</v>
      </c>
      <c r="I13" s="3">
        <f>G13*H13</f>
        <v>1620</v>
      </c>
      <c r="J13" s="3"/>
      <c r="K13" s="6" t="s">
        <v>83</v>
      </c>
    </row>
    <row r="14" spans="1:11" ht="15.7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02" t="s">
        <v>39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ht="15">
      <c r="A16" s="3" t="s">
        <v>282</v>
      </c>
      <c r="B16" s="3" t="s">
        <v>211</v>
      </c>
      <c r="C16" s="3">
        <v>95.45</v>
      </c>
      <c r="D16" s="3">
        <v>0.5678</v>
      </c>
      <c r="E16" s="3" t="s">
        <v>138</v>
      </c>
      <c r="F16" s="3" t="s">
        <v>65</v>
      </c>
      <c r="G16" s="3">
        <v>97.5</v>
      </c>
      <c r="H16" s="3">
        <v>19</v>
      </c>
      <c r="I16" s="3">
        <f>G16*H16</f>
        <v>1852.5</v>
      </c>
      <c r="J16" s="3"/>
      <c r="K16" s="6" t="s">
        <v>83</v>
      </c>
    </row>
    <row r="17" spans="1:11" ht="15.75" thickBot="1">
      <c r="A17" s="10"/>
      <c r="B17" s="70"/>
      <c r="C17" s="10"/>
      <c r="D17" s="10"/>
      <c r="E17" s="10"/>
      <c r="F17" s="10"/>
      <c r="G17" s="10"/>
      <c r="H17" s="10"/>
      <c r="I17" s="10"/>
      <c r="J17" s="10"/>
      <c r="K17" s="71"/>
    </row>
    <row r="18" spans="1:11" ht="15.75">
      <c r="A18" s="102" t="s">
        <v>334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 ht="15">
      <c r="A19" s="3" t="s">
        <v>71</v>
      </c>
      <c r="B19" s="7" t="s">
        <v>351</v>
      </c>
      <c r="C19" s="3">
        <v>129.8</v>
      </c>
      <c r="D19" s="3">
        <v>0.5162</v>
      </c>
      <c r="E19" s="3" t="s">
        <v>62</v>
      </c>
      <c r="F19" s="3" t="s">
        <v>63</v>
      </c>
      <c r="G19" s="3">
        <v>130</v>
      </c>
      <c r="H19" s="3">
        <v>3</v>
      </c>
      <c r="I19" s="3">
        <f>G19*H19</f>
        <v>390</v>
      </c>
      <c r="J19" s="3"/>
      <c r="K19" s="3"/>
    </row>
  </sheetData>
  <sheetProtection/>
  <mergeCells count="16">
    <mergeCell ref="A5:K5"/>
    <mergeCell ref="A11:K11"/>
    <mergeCell ref="A15:K15"/>
    <mergeCell ref="A18:K18"/>
    <mergeCell ref="A8:K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K2"/>
    </sheetView>
  </sheetViews>
  <sheetFormatPr defaultColWidth="9.140625" defaultRowHeight="15"/>
  <cols>
    <col min="1" max="1" width="37.57421875" style="0" customWidth="1"/>
    <col min="2" max="2" width="29.57421875" style="0" customWidth="1"/>
    <col min="3" max="3" width="12.8515625" style="0" customWidth="1"/>
    <col min="5" max="5" width="27.8515625" style="0" customWidth="1"/>
    <col min="6" max="6" width="32.00390625" style="0" customWidth="1"/>
    <col min="8" max="8" width="10.7109375" style="0" customWidth="1"/>
    <col min="11" max="11" width="23.421875" style="0" customWidth="1"/>
  </cols>
  <sheetData>
    <row r="1" spans="1:11" ht="50.25" customHeight="1">
      <c r="A1" s="139" t="s">
        <v>139</v>
      </c>
      <c r="B1" s="140"/>
      <c r="C1" s="140"/>
      <c r="D1" s="140"/>
      <c r="E1" s="140"/>
      <c r="F1" s="140"/>
      <c r="G1" s="140"/>
      <c r="H1" s="140"/>
      <c r="I1" s="140"/>
      <c r="J1" s="140"/>
      <c r="K1" s="153"/>
    </row>
    <row r="2" spans="1:11" ht="77.25" customHeigh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1" ht="15" customHeight="1">
      <c r="A3" s="152" t="s">
        <v>0</v>
      </c>
      <c r="B3" s="157" t="s">
        <v>101</v>
      </c>
      <c r="C3" s="157" t="s">
        <v>102</v>
      </c>
      <c r="D3" s="152" t="s">
        <v>1</v>
      </c>
      <c r="E3" s="152" t="s">
        <v>2</v>
      </c>
      <c r="F3" s="152" t="s">
        <v>103</v>
      </c>
      <c r="G3" s="152" t="s">
        <v>104</v>
      </c>
      <c r="H3" s="152"/>
      <c r="I3" s="152" t="s">
        <v>105</v>
      </c>
      <c r="J3" s="158" t="s">
        <v>8</v>
      </c>
      <c r="K3" s="152" t="s">
        <v>9</v>
      </c>
    </row>
    <row r="4" spans="1:11" ht="15.75" thickBot="1">
      <c r="A4" s="135"/>
      <c r="B4" s="135"/>
      <c r="C4" s="135"/>
      <c r="D4" s="135"/>
      <c r="E4" s="135"/>
      <c r="F4" s="135"/>
      <c r="G4" s="17" t="s">
        <v>106</v>
      </c>
      <c r="H4" s="15" t="s">
        <v>107</v>
      </c>
      <c r="I4" s="135"/>
      <c r="J4" s="148"/>
      <c r="K4" s="135"/>
    </row>
    <row r="5" spans="1:11" ht="15.75">
      <c r="A5" s="102" t="s">
        <v>37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5">
      <c r="A6" s="3" t="s">
        <v>283</v>
      </c>
      <c r="B6" s="7" t="s">
        <v>359</v>
      </c>
      <c r="C6" s="3">
        <v>86.1</v>
      </c>
      <c r="D6" s="7">
        <v>0.6022</v>
      </c>
      <c r="E6" s="3"/>
      <c r="F6" s="3"/>
      <c r="G6" s="3">
        <v>87.5</v>
      </c>
      <c r="H6" s="3">
        <v>40</v>
      </c>
      <c r="I6" s="3">
        <f>G6*H6</f>
        <v>3500</v>
      </c>
      <c r="J6" s="3"/>
      <c r="K6" s="6"/>
    </row>
    <row r="7" spans="1:11" ht="15">
      <c r="A7" s="3" t="s">
        <v>122</v>
      </c>
      <c r="B7" s="3" t="s">
        <v>201</v>
      </c>
      <c r="C7" s="3">
        <v>89.5</v>
      </c>
      <c r="D7" s="7">
        <v>0.5893</v>
      </c>
      <c r="E7" s="3" t="s">
        <v>46</v>
      </c>
      <c r="F7" s="3" t="s">
        <v>65</v>
      </c>
      <c r="G7" s="3">
        <v>90</v>
      </c>
      <c r="H7" s="3">
        <v>21</v>
      </c>
      <c r="I7" s="3">
        <f>G7*H7</f>
        <v>1890</v>
      </c>
      <c r="J7" s="3"/>
      <c r="K7" s="3"/>
    </row>
    <row r="8" spans="1:11" ht="15">
      <c r="A8" s="3" t="s">
        <v>284</v>
      </c>
      <c r="B8" s="3" t="s">
        <v>164</v>
      </c>
      <c r="C8" s="3">
        <v>88.4</v>
      </c>
      <c r="D8" s="7">
        <v>0.5935</v>
      </c>
      <c r="E8" s="3"/>
      <c r="F8" s="3" t="s">
        <v>65</v>
      </c>
      <c r="G8" s="3">
        <v>90</v>
      </c>
      <c r="H8" s="3">
        <v>16</v>
      </c>
      <c r="I8" s="3">
        <f>G8*H8</f>
        <v>1440</v>
      </c>
      <c r="J8" s="3"/>
      <c r="K8" s="6" t="s">
        <v>123</v>
      </c>
    </row>
    <row r="9" spans="1:11" ht="15.7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>
      <c r="A10" s="102" t="s">
        <v>39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15">
      <c r="A11" s="3" t="s">
        <v>140</v>
      </c>
      <c r="B11" s="7" t="s">
        <v>360</v>
      </c>
      <c r="C11" s="3">
        <v>97.4</v>
      </c>
      <c r="D11" s="3">
        <v>0.5619</v>
      </c>
      <c r="E11" s="3" t="s">
        <v>141</v>
      </c>
      <c r="F11" s="3" t="s">
        <v>63</v>
      </c>
      <c r="G11" s="3">
        <v>97.5</v>
      </c>
      <c r="H11" s="3">
        <v>37</v>
      </c>
      <c r="I11" s="3">
        <f>G11*H11</f>
        <v>3607.5</v>
      </c>
      <c r="J11" s="3"/>
      <c r="K11" s="5" t="s">
        <v>64</v>
      </c>
    </row>
  </sheetData>
  <sheetProtection/>
  <mergeCells count="13">
    <mergeCell ref="K3:K4"/>
    <mergeCell ref="A5:K5"/>
    <mergeCell ref="A10:K10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M2"/>
    </sheetView>
  </sheetViews>
  <sheetFormatPr defaultColWidth="9.140625" defaultRowHeight="15"/>
  <cols>
    <col min="1" max="1" width="39.8515625" style="0" customWidth="1"/>
    <col min="2" max="2" width="32.8515625" style="0" customWidth="1"/>
    <col min="4" max="4" width="9.421875" style="0" customWidth="1"/>
    <col min="5" max="5" width="16.8515625" style="0" customWidth="1"/>
    <col min="6" max="6" width="27.140625" style="0" customWidth="1"/>
    <col min="13" max="13" width="15.8515625" style="0" customWidth="1"/>
  </cols>
  <sheetData>
    <row r="1" spans="1:13" ht="39.75" customHeight="1">
      <c r="A1" s="89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69.7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6.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6</v>
      </c>
      <c r="H3" s="101"/>
      <c r="I3" s="101"/>
      <c r="J3" s="101"/>
      <c r="K3" s="101" t="s">
        <v>7</v>
      </c>
      <c r="L3" s="101" t="s">
        <v>8</v>
      </c>
      <c r="M3" s="111" t="s">
        <v>9</v>
      </c>
    </row>
    <row r="4" spans="1:13" ht="15" customHeight="1" thickBot="1">
      <c r="A4" s="96"/>
      <c r="B4" s="98"/>
      <c r="C4" s="100"/>
      <c r="D4" s="100"/>
      <c r="E4" s="100"/>
      <c r="F4" s="100"/>
      <c r="G4" s="2">
        <v>1</v>
      </c>
      <c r="H4" s="2">
        <v>2</v>
      </c>
      <c r="I4" s="2">
        <v>3</v>
      </c>
      <c r="J4" s="2" t="s">
        <v>10</v>
      </c>
      <c r="K4" s="100"/>
      <c r="L4" s="100"/>
      <c r="M4" s="112"/>
    </row>
    <row r="5" spans="1:13" ht="15" customHeight="1">
      <c r="A5" s="149" t="s">
        <v>19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5" customHeight="1">
      <c r="A6" s="12" t="s">
        <v>86</v>
      </c>
      <c r="B6" s="3" t="s">
        <v>87</v>
      </c>
      <c r="C6" s="72">
        <v>54.15</v>
      </c>
      <c r="D6" s="76">
        <v>0.939</v>
      </c>
      <c r="E6" s="9" t="s">
        <v>46</v>
      </c>
      <c r="F6" s="9" t="s">
        <v>65</v>
      </c>
      <c r="G6" s="54" t="s">
        <v>203</v>
      </c>
      <c r="H6" s="54" t="s">
        <v>301</v>
      </c>
      <c r="I6" s="54">
        <v>80</v>
      </c>
      <c r="J6" s="51"/>
      <c r="K6" s="52">
        <f>MAX(G6:I6)</f>
        <v>80</v>
      </c>
      <c r="L6" s="76">
        <v>75.12</v>
      </c>
      <c r="M6" s="27" t="s">
        <v>85</v>
      </c>
    </row>
    <row r="7" ht="15.75" thickBot="1"/>
    <row r="8" spans="1:13" ht="15.75">
      <c r="A8" s="110" t="s">
        <v>11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5">
      <c r="A9" s="3" t="s">
        <v>197</v>
      </c>
      <c r="B9" s="3" t="s">
        <v>208</v>
      </c>
      <c r="C9" s="3">
        <v>58.4</v>
      </c>
      <c r="D9" s="3">
        <v>0.8422</v>
      </c>
      <c r="E9" s="3" t="s">
        <v>46</v>
      </c>
      <c r="F9" s="3" t="s">
        <v>65</v>
      </c>
      <c r="G9" s="3">
        <v>152.5</v>
      </c>
      <c r="H9" s="3">
        <v>165</v>
      </c>
      <c r="I9" s="46" t="s">
        <v>300</v>
      </c>
      <c r="J9" s="3"/>
      <c r="K9" s="11">
        <f>MAX(G9:I9)</f>
        <v>165</v>
      </c>
      <c r="L9" s="3">
        <v>138.963</v>
      </c>
      <c r="M9" s="23" t="s">
        <v>66</v>
      </c>
    </row>
    <row r="10" ht="15.75" thickBot="1"/>
    <row r="11" spans="1:13" ht="15.75">
      <c r="A11" s="110" t="s">
        <v>34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5">
      <c r="A12" s="3" t="s">
        <v>305</v>
      </c>
      <c r="B12" s="3" t="s">
        <v>217</v>
      </c>
      <c r="C12" s="3">
        <v>73.2</v>
      </c>
      <c r="D12" s="3">
        <v>0.6789</v>
      </c>
      <c r="E12" s="3"/>
      <c r="F12" s="3" t="s">
        <v>67</v>
      </c>
      <c r="G12" s="3">
        <v>170</v>
      </c>
      <c r="H12" s="3">
        <v>190</v>
      </c>
      <c r="I12" s="46" t="s">
        <v>299</v>
      </c>
      <c r="J12" s="3"/>
      <c r="K12" s="11">
        <f>MAX(G12:I12)</f>
        <v>190</v>
      </c>
      <c r="L12" s="3">
        <v>128.991</v>
      </c>
      <c r="M12" s="23"/>
    </row>
    <row r="13" spans="1:13" ht="15.75">
      <c r="A13" s="7" t="s">
        <v>304</v>
      </c>
      <c r="B13" s="7" t="s">
        <v>196</v>
      </c>
      <c r="C13" s="7">
        <v>73.85</v>
      </c>
      <c r="D13" s="3">
        <v>0.6789</v>
      </c>
      <c r="E13" s="3" t="s">
        <v>62</v>
      </c>
      <c r="F13" s="3" t="s">
        <v>63</v>
      </c>
      <c r="G13" s="3">
        <v>145</v>
      </c>
      <c r="H13" s="3">
        <v>150</v>
      </c>
      <c r="I13" s="53">
        <v>157.5</v>
      </c>
      <c r="J13" s="20"/>
      <c r="K13" s="52">
        <f>MAX(G13:I13)</f>
        <v>157.5</v>
      </c>
      <c r="L13" s="53">
        <v>106.5873</v>
      </c>
      <c r="M13" s="20"/>
    </row>
    <row r="14" spans="1:13" ht="15.7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>
      <c r="A15" s="110" t="s">
        <v>39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3" ht="15">
      <c r="A16" s="3" t="s">
        <v>155</v>
      </c>
      <c r="B16" s="7" t="s">
        <v>293</v>
      </c>
      <c r="C16" s="3">
        <v>97.9</v>
      </c>
      <c r="D16" s="3">
        <v>0.5619</v>
      </c>
      <c r="E16" s="3"/>
      <c r="F16" s="3" t="s">
        <v>65</v>
      </c>
      <c r="G16" s="3">
        <v>190</v>
      </c>
      <c r="H16" s="46" t="s">
        <v>299</v>
      </c>
      <c r="I16" s="3">
        <v>205</v>
      </c>
      <c r="J16" s="3"/>
      <c r="K16" s="11">
        <f>MAX(G16:I16)</f>
        <v>205</v>
      </c>
      <c r="L16" s="3">
        <v>115.1895</v>
      </c>
      <c r="M16" s="23"/>
    </row>
  </sheetData>
  <sheetProtection/>
  <mergeCells count="15">
    <mergeCell ref="A15:M15"/>
    <mergeCell ref="A5:M5"/>
    <mergeCell ref="L3:L4"/>
    <mergeCell ref="M3:M4"/>
    <mergeCell ref="A8:M8"/>
    <mergeCell ref="A11:M11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M2"/>
    </sheetView>
  </sheetViews>
  <sheetFormatPr defaultColWidth="9.140625" defaultRowHeight="15"/>
  <cols>
    <col min="1" max="1" width="26.8515625" style="0" customWidth="1"/>
    <col min="2" max="2" width="29.00390625" style="0" customWidth="1"/>
    <col min="5" max="5" width="16.8515625" style="0" customWidth="1"/>
    <col min="6" max="6" width="29.57421875" style="0" customWidth="1"/>
    <col min="13" max="13" width="16.00390625" style="0" customWidth="1"/>
    <col min="14" max="14" width="18.57421875" style="0" customWidth="1"/>
  </cols>
  <sheetData>
    <row r="1" spans="1:13" ht="35.25" customHeight="1">
      <c r="A1" s="89" t="s">
        <v>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71.2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4" ht="15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6</v>
      </c>
      <c r="H3" s="101"/>
      <c r="I3" s="101"/>
      <c r="J3" s="101"/>
      <c r="K3" s="101" t="s">
        <v>7</v>
      </c>
      <c r="L3" s="101" t="s">
        <v>8</v>
      </c>
      <c r="M3" s="111" t="s">
        <v>9</v>
      </c>
      <c r="N3" s="131" t="s">
        <v>162</v>
      </c>
    </row>
    <row r="4" spans="1:14" ht="15.75" thickBot="1">
      <c r="A4" s="96"/>
      <c r="B4" s="98"/>
      <c r="C4" s="100"/>
      <c r="D4" s="100"/>
      <c r="E4" s="100"/>
      <c r="F4" s="100"/>
      <c r="G4" s="2">
        <v>1</v>
      </c>
      <c r="H4" s="2">
        <v>2</v>
      </c>
      <c r="I4" s="2">
        <v>3</v>
      </c>
      <c r="J4" s="2" t="s">
        <v>10</v>
      </c>
      <c r="K4" s="100"/>
      <c r="L4" s="100"/>
      <c r="M4" s="112"/>
      <c r="N4" s="131"/>
    </row>
    <row r="5" spans="1:14" ht="15.75">
      <c r="A5" s="149" t="s">
        <v>37</v>
      </c>
      <c r="B5" s="150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3"/>
    </row>
    <row r="6" spans="1:14" ht="15">
      <c r="A6" s="3" t="s">
        <v>303</v>
      </c>
      <c r="B6" s="3" t="s">
        <v>361</v>
      </c>
      <c r="C6" s="3">
        <v>87.95</v>
      </c>
      <c r="D6" s="3">
        <v>0.5978</v>
      </c>
      <c r="E6" s="3" t="s">
        <v>70</v>
      </c>
      <c r="F6" s="3" t="s">
        <v>65</v>
      </c>
      <c r="G6" s="46" t="s">
        <v>300</v>
      </c>
      <c r="H6" s="3">
        <v>185</v>
      </c>
      <c r="I6" s="46" t="s">
        <v>302</v>
      </c>
      <c r="J6" s="3"/>
      <c r="K6" s="11">
        <f>MAX(G6:I6)</f>
        <v>185</v>
      </c>
      <c r="L6" s="3">
        <v>110.593</v>
      </c>
      <c r="M6" s="28" t="s">
        <v>69</v>
      </c>
      <c r="N6" s="3"/>
    </row>
    <row r="7" spans="1:14" ht="15">
      <c r="A7" s="3" t="s">
        <v>68</v>
      </c>
      <c r="B7" s="3" t="s">
        <v>362</v>
      </c>
      <c r="C7" s="3">
        <v>90</v>
      </c>
      <c r="D7" s="3">
        <v>0.5853</v>
      </c>
      <c r="E7" s="3"/>
      <c r="F7" s="3" t="s">
        <v>65</v>
      </c>
      <c r="G7" s="3">
        <v>220</v>
      </c>
      <c r="H7" s="3">
        <v>230</v>
      </c>
      <c r="I7" s="3">
        <v>240</v>
      </c>
      <c r="J7" s="3"/>
      <c r="K7" s="11">
        <f>MAX(G7:I7)</f>
        <v>240</v>
      </c>
      <c r="L7" s="3">
        <v>140.472</v>
      </c>
      <c r="M7" s="23"/>
      <c r="N7" s="3"/>
    </row>
  </sheetData>
  <sheetProtection/>
  <mergeCells count="13">
    <mergeCell ref="N3:N4"/>
    <mergeCell ref="M3:M4"/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M2"/>
    </sheetView>
  </sheetViews>
  <sheetFormatPr defaultColWidth="9.140625" defaultRowHeight="15"/>
  <cols>
    <col min="1" max="1" width="43.7109375" style="0" customWidth="1"/>
    <col min="2" max="2" width="35.57421875" style="0" customWidth="1"/>
    <col min="6" max="6" width="31.00390625" style="0" customWidth="1"/>
  </cols>
  <sheetData>
    <row r="1" spans="1:13" ht="57" customHeight="1">
      <c r="A1" s="89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7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34.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6</v>
      </c>
      <c r="H3" s="101"/>
      <c r="I3" s="101"/>
      <c r="J3" s="101"/>
      <c r="K3" s="101" t="s">
        <v>7</v>
      </c>
      <c r="L3" s="101" t="s">
        <v>8</v>
      </c>
      <c r="M3" s="111" t="s">
        <v>9</v>
      </c>
    </row>
    <row r="4" spans="1:13" ht="28.5" customHeight="1" thickBot="1">
      <c r="A4" s="96"/>
      <c r="B4" s="98"/>
      <c r="C4" s="100"/>
      <c r="D4" s="100"/>
      <c r="E4" s="100"/>
      <c r="F4" s="100"/>
      <c r="G4" s="60">
        <v>1</v>
      </c>
      <c r="H4" s="60">
        <v>2</v>
      </c>
      <c r="I4" s="60">
        <v>3</v>
      </c>
      <c r="J4" s="60" t="s">
        <v>10</v>
      </c>
      <c r="K4" s="100"/>
      <c r="L4" s="100"/>
      <c r="M4" s="112"/>
    </row>
    <row r="5" spans="1:13" ht="15.75">
      <c r="A5" s="110" t="s">
        <v>34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5">
      <c r="A6" s="7" t="s">
        <v>205</v>
      </c>
      <c r="B6" s="7" t="s">
        <v>286</v>
      </c>
      <c r="C6" s="3">
        <v>75</v>
      </c>
      <c r="D6" s="3">
        <v>0.6645</v>
      </c>
      <c r="E6" s="3"/>
      <c r="F6" s="3" t="s">
        <v>182</v>
      </c>
      <c r="G6" s="46" t="s">
        <v>300</v>
      </c>
      <c r="H6" s="3">
        <v>175</v>
      </c>
      <c r="I6" s="3" t="s">
        <v>231</v>
      </c>
      <c r="J6" s="3"/>
      <c r="K6" s="11">
        <f>MAX(G6:I6)</f>
        <v>175</v>
      </c>
      <c r="L6" s="3">
        <v>116.2875</v>
      </c>
      <c r="M6" s="3"/>
    </row>
  </sheetData>
  <sheetProtection/>
  <mergeCells count="12">
    <mergeCell ref="M3:M4"/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U2"/>
    </sheetView>
  </sheetViews>
  <sheetFormatPr defaultColWidth="9.140625" defaultRowHeight="15"/>
  <cols>
    <col min="1" max="1" width="38.28125" style="0" customWidth="1"/>
    <col min="2" max="2" width="25.140625" style="0" customWidth="1"/>
    <col min="3" max="3" width="10.00390625" style="0" customWidth="1"/>
    <col min="5" max="5" width="17.28125" style="0" customWidth="1"/>
    <col min="6" max="6" width="29.00390625" style="0" customWidth="1"/>
  </cols>
  <sheetData>
    <row r="1" spans="1:21" ht="36.75" customHeight="1">
      <c r="A1" s="89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ht="54.7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1" ht="1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4</v>
      </c>
      <c r="H3" s="101"/>
      <c r="I3" s="101"/>
      <c r="J3" s="101"/>
      <c r="K3" s="101" t="s">
        <v>5</v>
      </c>
      <c r="L3" s="101"/>
      <c r="M3" s="101"/>
      <c r="N3" s="101"/>
      <c r="O3" s="101" t="s">
        <v>6</v>
      </c>
      <c r="P3" s="101"/>
      <c r="Q3" s="101"/>
      <c r="R3" s="101"/>
      <c r="S3" s="101" t="s">
        <v>7</v>
      </c>
      <c r="T3" s="101" t="s">
        <v>8</v>
      </c>
      <c r="U3" s="103" t="s">
        <v>9</v>
      </c>
    </row>
    <row r="4" spans="1:21" ht="22.5" customHeight="1" thickBot="1">
      <c r="A4" s="96"/>
      <c r="B4" s="98"/>
      <c r="C4" s="100"/>
      <c r="D4" s="100"/>
      <c r="E4" s="100"/>
      <c r="F4" s="100"/>
      <c r="G4" s="2">
        <v>1</v>
      </c>
      <c r="H4" s="2">
        <v>2</v>
      </c>
      <c r="I4" s="2">
        <v>3</v>
      </c>
      <c r="J4" s="2" t="s">
        <v>10</v>
      </c>
      <c r="K4" s="2">
        <v>1</v>
      </c>
      <c r="L4" s="2">
        <v>2</v>
      </c>
      <c r="M4" s="2">
        <v>3</v>
      </c>
      <c r="N4" s="2" t="s">
        <v>10</v>
      </c>
      <c r="O4" s="2">
        <v>1</v>
      </c>
      <c r="P4" s="2">
        <v>2</v>
      </c>
      <c r="Q4" s="2">
        <v>3</v>
      </c>
      <c r="R4" s="2" t="s">
        <v>10</v>
      </c>
      <c r="S4" s="100"/>
      <c r="T4" s="100"/>
      <c r="U4" s="104"/>
    </row>
    <row r="5" spans="1:21" ht="15.75">
      <c r="A5" s="102" t="s">
        <v>36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86"/>
    </row>
    <row r="6" spans="1:21" ht="15">
      <c r="A6" s="3" t="s">
        <v>44</v>
      </c>
      <c r="B6" s="75" t="s">
        <v>341</v>
      </c>
      <c r="C6" s="3">
        <v>77.65</v>
      </c>
      <c r="D6" s="3">
        <v>0.6511</v>
      </c>
      <c r="E6" s="3" t="s">
        <v>46</v>
      </c>
      <c r="F6" s="1" t="s">
        <v>16</v>
      </c>
      <c r="G6" s="3">
        <v>160</v>
      </c>
      <c r="H6" s="3">
        <v>170</v>
      </c>
      <c r="I6" s="3">
        <v>180</v>
      </c>
      <c r="J6" s="3"/>
      <c r="K6" s="3">
        <v>110</v>
      </c>
      <c r="L6" s="46" t="s">
        <v>238</v>
      </c>
      <c r="M6" s="3">
        <v>115</v>
      </c>
      <c r="N6" s="3"/>
      <c r="O6" s="3">
        <v>210</v>
      </c>
      <c r="P6" s="3">
        <v>220</v>
      </c>
      <c r="Q6" s="3">
        <v>230</v>
      </c>
      <c r="R6" s="3"/>
      <c r="S6" s="3">
        <f>MAX(G6:I6)+MAX(K6:M6)+MAX(O6:Q6)</f>
        <v>525</v>
      </c>
      <c r="T6" s="3">
        <v>341.8275</v>
      </c>
      <c r="U6" s="23"/>
    </row>
    <row r="7" spans="1:21" ht="15">
      <c r="A7" s="7" t="s">
        <v>45</v>
      </c>
      <c r="B7" s="7" t="s">
        <v>210</v>
      </c>
      <c r="C7" s="7">
        <v>82.35</v>
      </c>
      <c r="D7" s="3">
        <v>0.6219</v>
      </c>
      <c r="E7" s="3" t="s">
        <v>47</v>
      </c>
      <c r="F7" s="3" t="s">
        <v>48</v>
      </c>
      <c r="G7" s="3">
        <v>190</v>
      </c>
      <c r="H7" s="3">
        <v>205</v>
      </c>
      <c r="I7" s="46" t="s">
        <v>235</v>
      </c>
      <c r="J7" s="3"/>
      <c r="K7" s="3">
        <v>110</v>
      </c>
      <c r="L7" s="3">
        <v>120</v>
      </c>
      <c r="M7" s="3">
        <v>125</v>
      </c>
      <c r="N7" s="3"/>
      <c r="O7" s="3">
        <v>200</v>
      </c>
      <c r="P7" s="3">
        <v>220</v>
      </c>
      <c r="Q7" s="3">
        <v>240</v>
      </c>
      <c r="R7" s="3"/>
      <c r="S7" s="3">
        <f>MAX(G7:I7)+MAX(K7:M7)+MAX(O7:Q7)</f>
        <v>570</v>
      </c>
      <c r="T7" s="3">
        <v>354.483</v>
      </c>
      <c r="U7" s="23"/>
    </row>
    <row r="8" spans="1:21" ht="15.75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0"/>
    </row>
    <row r="9" spans="1:21" ht="15.75">
      <c r="A9" s="102" t="s">
        <v>49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</row>
    <row r="10" spans="1:21" ht="15">
      <c r="A10" s="3" t="s">
        <v>50</v>
      </c>
      <c r="B10" s="3" t="s">
        <v>166</v>
      </c>
      <c r="C10" s="3">
        <v>109.3</v>
      </c>
      <c r="D10" s="3">
        <v>0.5377</v>
      </c>
      <c r="E10" s="3"/>
      <c r="F10" s="1" t="s">
        <v>16</v>
      </c>
      <c r="G10" s="3">
        <v>255</v>
      </c>
      <c r="H10" s="3">
        <v>270</v>
      </c>
      <c r="I10" s="46" t="s">
        <v>236</v>
      </c>
      <c r="J10" s="3"/>
      <c r="K10" s="3">
        <v>165</v>
      </c>
      <c r="L10" s="3">
        <v>175</v>
      </c>
      <c r="M10" s="3">
        <v>182.5</v>
      </c>
      <c r="N10" s="3"/>
      <c r="O10" s="48" t="s">
        <v>247</v>
      </c>
      <c r="P10" s="3">
        <v>262.5</v>
      </c>
      <c r="Q10" s="3">
        <v>280</v>
      </c>
      <c r="R10" s="3"/>
      <c r="S10" s="3">
        <f>MAX(G10:I10)+MAX(K10:M10)+MAX(O10:Q10)</f>
        <v>732.5</v>
      </c>
      <c r="T10" s="3">
        <v>393.5964</v>
      </c>
      <c r="U10" s="23"/>
    </row>
    <row r="11" spans="1:21" ht="15">
      <c r="A11" s="3" t="s">
        <v>331</v>
      </c>
      <c r="B11" s="7" t="s">
        <v>342</v>
      </c>
      <c r="C11" s="3">
        <v>107.6</v>
      </c>
      <c r="D11" s="3">
        <v>0.5405</v>
      </c>
      <c r="E11" s="3"/>
      <c r="F11" s="3" t="s">
        <v>38</v>
      </c>
      <c r="G11" s="3">
        <v>200</v>
      </c>
      <c r="H11" s="3">
        <v>215</v>
      </c>
      <c r="I11" s="3">
        <v>230</v>
      </c>
      <c r="J11" s="3"/>
      <c r="K11" s="3">
        <v>180</v>
      </c>
      <c r="L11" s="46" t="s">
        <v>240</v>
      </c>
      <c r="M11" s="3">
        <v>190</v>
      </c>
      <c r="N11" s="3"/>
      <c r="O11" s="3">
        <v>270</v>
      </c>
      <c r="P11" s="48" t="s">
        <v>248</v>
      </c>
      <c r="Q11" s="46" t="s">
        <v>251</v>
      </c>
      <c r="R11" s="3"/>
      <c r="S11" s="3">
        <f>MAX(G11:I11)+MAX(K11:M11)+MAX(O11:Q11)</f>
        <v>690</v>
      </c>
      <c r="T11" s="3">
        <v>372.945</v>
      </c>
      <c r="U11" s="3"/>
    </row>
  </sheetData>
  <sheetProtection/>
  <mergeCells count="1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9:U9"/>
    <mergeCell ref="S3:S4"/>
    <mergeCell ref="T3:T4"/>
    <mergeCell ref="U3:U4"/>
    <mergeCell ref="A5:U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M2"/>
    </sheetView>
  </sheetViews>
  <sheetFormatPr defaultColWidth="9.140625" defaultRowHeight="15"/>
  <cols>
    <col min="1" max="1" width="43.00390625" style="0" customWidth="1"/>
    <col min="2" max="2" width="29.00390625" style="0" customWidth="1"/>
    <col min="5" max="5" width="14.8515625" style="0" customWidth="1"/>
    <col min="6" max="6" width="31.421875" style="0" customWidth="1"/>
    <col min="13" max="13" width="21.00390625" style="0" customWidth="1"/>
  </cols>
  <sheetData>
    <row r="1" spans="1:13" ht="35.25" customHeight="1">
      <c r="A1" s="89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73.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6</v>
      </c>
      <c r="H3" s="101"/>
      <c r="I3" s="101"/>
      <c r="J3" s="101"/>
      <c r="K3" s="101" t="s">
        <v>7</v>
      </c>
      <c r="L3" s="101" t="s">
        <v>8</v>
      </c>
      <c r="M3" s="111" t="s">
        <v>9</v>
      </c>
    </row>
    <row r="4" spans="1:13" ht="15.75" thickBot="1">
      <c r="A4" s="96"/>
      <c r="B4" s="98"/>
      <c r="C4" s="100"/>
      <c r="D4" s="100"/>
      <c r="E4" s="100"/>
      <c r="F4" s="100"/>
      <c r="G4" s="2">
        <v>1</v>
      </c>
      <c r="H4" s="2">
        <v>2</v>
      </c>
      <c r="I4" s="2">
        <v>3</v>
      </c>
      <c r="J4" s="2" t="s">
        <v>10</v>
      </c>
      <c r="K4" s="100"/>
      <c r="L4" s="100"/>
      <c r="M4" s="112"/>
    </row>
    <row r="5" spans="1:13" ht="15.75">
      <c r="A5" s="110" t="s">
        <v>220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5">
      <c r="A6" s="3" t="s">
        <v>75</v>
      </c>
      <c r="B6" s="3" t="s">
        <v>285</v>
      </c>
      <c r="C6" s="3">
        <v>62.1</v>
      </c>
      <c r="D6" s="3">
        <v>0.7864</v>
      </c>
      <c r="E6" s="3"/>
      <c r="F6" s="3" t="s">
        <v>76</v>
      </c>
      <c r="G6" s="3">
        <v>160</v>
      </c>
      <c r="H6" s="46" t="s">
        <v>245</v>
      </c>
      <c r="I6" s="46" t="s">
        <v>245</v>
      </c>
      <c r="J6" s="3"/>
      <c r="K6" s="11">
        <f>MAX(G6:I6)</f>
        <v>160</v>
      </c>
      <c r="L6" s="3">
        <v>125.824</v>
      </c>
      <c r="M6" s="23" t="s">
        <v>60</v>
      </c>
    </row>
  </sheetData>
  <sheetProtection/>
  <mergeCells count="12">
    <mergeCell ref="M3:M4"/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K2"/>
    </sheetView>
  </sheetViews>
  <sheetFormatPr defaultColWidth="9.140625" defaultRowHeight="15"/>
  <cols>
    <col min="1" max="1" width="31.140625" style="0" customWidth="1"/>
    <col min="2" max="2" width="28.00390625" style="0" customWidth="1"/>
    <col min="3" max="3" width="10.00390625" style="0" customWidth="1"/>
    <col min="4" max="4" width="9.7109375" style="0" customWidth="1"/>
    <col min="5" max="5" width="15.57421875" style="0" customWidth="1"/>
    <col min="6" max="6" width="31.28125" style="0" customWidth="1"/>
    <col min="8" max="8" width="10.57421875" style="0" customWidth="1"/>
    <col min="11" max="11" width="29.57421875" style="0" customWidth="1"/>
  </cols>
  <sheetData>
    <row r="1" spans="1:11" ht="30" customHeight="1">
      <c r="A1" s="139" t="s">
        <v>116</v>
      </c>
      <c r="B1" s="140"/>
      <c r="C1" s="140"/>
      <c r="D1" s="140"/>
      <c r="E1" s="140"/>
      <c r="F1" s="140"/>
      <c r="G1" s="140"/>
      <c r="H1" s="140"/>
      <c r="I1" s="140"/>
      <c r="J1" s="140"/>
      <c r="K1" s="153"/>
    </row>
    <row r="2" spans="1:11" ht="96.75" customHeight="1" thickBo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62"/>
    </row>
    <row r="3" spans="1:11" ht="15" customHeight="1">
      <c r="A3" s="132" t="s">
        <v>0</v>
      </c>
      <c r="B3" s="134" t="s">
        <v>101</v>
      </c>
      <c r="C3" s="134" t="s">
        <v>102</v>
      </c>
      <c r="D3" s="136" t="s">
        <v>1</v>
      </c>
      <c r="E3" s="136" t="s">
        <v>2</v>
      </c>
      <c r="F3" s="136" t="s">
        <v>103</v>
      </c>
      <c r="G3" s="136" t="s">
        <v>104</v>
      </c>
      <c r="H3" s="136"/>
      <c r="I3" s="136" t="s">
        <v>105</v>
      </c>
      <c r="J3" s="163" t="s">
        <v>8</v>
      </c>
      <c r="K3" s="160" t="s">
        <v>9</v>
      </c>
    </row>
    <row r="4" spans="1:11" ht="15.75" thickBot="1">
      <c r="A4" s="133"/>
      <c r="B4" s="135"/>
      <c r="C4" s="135"/>
      <c r="D4" s="135"/>
      <c r="E4" s="135"/>
      <c r="F4" s="135"/>
      <c r="G4" s="14" t="s">
        <v>106</v>
      </c>
      <c r="H4" s="15" t="s">
        <v>107</v>
      </c>
      <c r="I4" s="135"/>
      <c r="J4" s="148"/>
      <c r="K4" s="161"/>
    </row>
    <row r="5" spans="1:11" ht="15.75">
      <c r="A5" s="159" t="s">
        <v>34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5">
      <c r="A6" s="3" t="s">
        <v>119</v>
      </c>
      <c r="B6" s="3" t="s">
        <v>295</v>
      </c>
      <c r="C6" s="3">
        <v>68.1</v>
      </c>
      <c r="D6" s="3">
        <v>0.7737</v>
      </c>
      <c r="E6" s="3"/>
      <c r="F6" s="3" t="s">
        <v>117</v>
      </c>
      <c r="G6" s="3">
        <v>35</v>
      </c>
      <c r="H6" s="3">
        <v>58</v>
      </c>
      <c r="I6" s="3">
        <f>G6*H6</f>
        <v>2030</v>
      </c>
      <c r="J6" s="52">
        <f>I6/C6</f>
        <v>29.80910425844347</v>
      </c>
      <c r="K6" s="5" t="s">
        <v>118</v>
      </c>
    </row>
  </sheetData>
  <sheetProtection/>
  <mergeCells count="12">
    <mergeCell ref="A5:K5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K2"/>
    </sheetView>
  </sheetViews>
  <sheetFormatPr defaultColWidth="9.140625" defaultRowHeight="15"/>
  <cols>
    <col min="1" max="1" width="28.00390625" style="0" customWidth="1"/>
    <col min="2" max="2" width="29.28125" style="0" customWidth="1"/>
    <col min="5" max="5" width="17.57421875" style="0" customWidth="1"/>
    <col min="6" max="6" width="33.8515625" style="0" customWidth="1"/>
    <col min="8" max="8" width="10.57421875" style="0" customWidth="1"/>
    <col min="11" max="11" width="24.28125" style="0" customWidth="1"/>
    <col min="12" max="12" width="18.140625" style="0" customWidth="1"/>
  </cols>
  <sheetData>
    <row r="1" spans="1:11" ht="37.5" customHeight="1">
      <c r="A1" s="139" t="s">
        <v>127</v>
      </c>
      <c r="B1" s="140"/>
      <c r="C1" s="140"/>
      <c r="D1" s="140"/>
      <c r="E1" s="140"/>
      <c r="F1" s="140"/>
      <c r="G1" s="140"/>
      <c r="H1" s="140"/>
      <c r="I1" s="140"/>
      <c r="J1" s="140"/>
      <c r="K1" s="153"/>
    </row>
    <row r="2" spans="1:11" ht="87.75" customHeight="1" thickBo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62"/>
    </row>
    <row r="3" spans="1:12" ht="15">
      <c r="A3" s="132" t="s">
        <v>0</v>
      </c>
      <c r="B3" s="134" t="s">
        <v>101</v>
      </c>
      <c r="C3" s="134" t="s">
        <v>102</v>
      </c>
      <c r="D3" s="136" t="s">
        <v>1</v>
      </c>
      <c r="E3" s="136" t="s">
        <v>2</v>
      </c>
      <c r="F3" s="136" t="s">
        <v>103</v>
      </c>
      <c r="G3" s="136" t="s">
        <v>104</v>
      </c>
      <c r="H3" s="136"/>
      <c r="I3" s="136" t="s">
        <v>105</v>
      </c>
      <c r="J3" s="163" t="s">
        <v>8</v>
      </c>
      <c r="K3" s="160" t="s">
        <v>9</v>
      </c>
      <c r="L3" s="131" t="s">
        <v>162</v>
      </c>
    </row>
    <row r="4" spans="1:12" ht="15.75" thickBot="1">
      <c r="A4" s="133"/>
      <c r="B4" s="135"/>
      <c r="C4" s="135"/>
      <c r="D4" s="135"/>
      <c r="E4" s="135"/>
      <c r="F4" s="135"/>
      <c r="G4" s="17" t="s">
        <v>106</v>
      </c>
      <c r="H4" s="15" t="s">
        <v>107</v>
      </c>
      <c r="I4" s="135"/>
      <c r="J4" s="148"/>
      <c r="K4" s="161"/>
      <c r="L4" s="131"/>
    </row>
    <row r="5" spans="1:12" ht="15.75">
      <c r="A5" s="102" t="s">
        <v>37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3"/>
    </row>
    <row r="6" spans="1:12" ht="15">
      <c r="A6" s="3" t="s">
        <v>131</v>
      </c>
      <c r="B6" s="3" t="s">
        <v>294</v>
      </c>
      <c r="C6" s="3">
        <v>88.7</v>
      </c>
      <c r="D6" s="3">
        <v>0.5935</v>
      </c>
      <c r="E6" s="3" t="s">
        <v>46</v>
      </c>
      <c r="F6" s="3" t="s">
        <v>65</v>
      </c>
      <c r="G6" s="3">
        <v>55</v>
      </c>
      <c r="H6" s="3">
        <v>58</v>
      </c>
      <c r="I6" s="3">
        <f>G6*H6</f>
        <v>3190</v>
      </c>
      <c r="J6" s="3">
        <f>G6*H6/C6</f>
        <v>35.963923337091316</v>
      </c>
      <c r="K6" s="3" t="s">
        <v>85</v>
      </c>
      <c r="L6" s="3"/>
    </row>
    <row r="7" spans="1:12" ht="15">
      <c r="A7" s="3" t="s">
        <v>306</v>
      </c>
      <c r="B7" s="3" t="s">
        <v>287</v>
      </c>
      <c r="C7" s="3">
        <v>87.6</v>
      </c>
      <c r="D7" s="3">
        <v>0.5978</v>
      </c>
      <c r="E7" s="3" t="s">
        <v>134</v>
      </c>
      <c r="F7" s="3" t="s">
        <v>133</v>
      </c>
      <c r="G7" s="3">
        <v>55</v>
      </c>
      <c r="H7" s="3">
        <v>36</v>
      </c>
      <c r="I7" s="3">
        <f>G7*H7</f>
        <v>1980</v>
      </c>
      <c r="J7" s="3">
        <f>G7*H7/C7</f>
        <v>22.602739726027398</v>
      </c>
      <c r="K7" s="3"/>
      <c r="L7" s="3"/>
    </row>
    <row r="8" spans="1:12" ht="15">
      <c r="A8" s="3" t="s">
        <v>128</v>
      </c>
      <c r="B8" s="3" t="s">
        <v>296</v>
      </c>
      <c r="C8" s="3">
        <v>86.7</v>
      </c>
      <c r="D8" s="3">
        <v>0.6022</v>
      </c>
      <c r="E8" s="3" t="s">
        <v>130</v>
      </c>
      <c r="F8" s="3" t="s">
        <v>65</v>
      </c>
      <c r="G8" s="3">
        <v>55</v>
      </c>
      <c r="H8" s="3">
        <v>73</v>
      </c>
      <c r="I8" s="3">
        <f>G8*H8</f>
        <v>4015</v>
      </c>
      <c r="J8" s="3">
        <f>G8*H8/C8</f>
        <v>46.30911188004613</v>
      </c>
      <c r="K8" s="6" t="s">
        <v>129</v>
      </c>
      <c r="L8" s="3"/>
    </row>
  </sheetData>
  <sheetProtection/>
  <mergeCells count="13">
    <mergeCell ref="A5:K5"/>
    <mergeCell ref="L3:L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K2"/>
    </sheetView>
  </sheetViews>
  <sheetFormatPr defaultColWidth="9.140625" defaultRowHeight="15"/>
  <cols>
    <col min="1" max="1" width="45.00390625" style="0" customWidth="1"/>
    <col min="2" max="2" width="31.28125" style="0" customWidth="1"/>
    <col min="3" max="3" width="10.7109375" style="0" customWidth="1"/>
    <col min="4" max="4" width="10.421875" style="0" customWidth="1"/>
    <col min="5" max="5" width="20.28125" style="0" customWidth="1"/>
    <col min="6" max="6" width="30.8515625" style="0" customWidth="1"/>
    <col min="7" max="7" width="10.140625" style="0" customWidth="1"/>
    <col min="8" max="8" width="12.00390625" style="0" customWidth="1"/>
    <col min="9" max="9" width="10.421875" style="0" customWidth="1"/>
    <col min="11" max="11" width="28.8515625" style="0" customWidth="1"/>
  </cols>
  <sheetData>
    <row r="1" spans="1:12" ht="35.25" customHeight="1">
      <c r="A1" s="139" t="s">
        <v>108</v>
      </c>
      <c r="B1" s="140"/>
      <c r="C1" s="140"/>
      <c r="D1" s="140"/>
      <c r="E1" s="140"/>
      <c r="F1" s="140"/>
      <c r="G1" s="140"/>
      <c r="H1" s="140"/>
      <c r="I1" s="140"/>
      <c r="J1" s="140"/>
      <c r="K1" s="153"/>
      <c r="L1" s="16"/>
    </row>
    <row r="2" spans="1:12" ht="88.5" customHeight="1" thickBo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62"/>
      <c r="L2" s="16"/>
    </row>
    <row r="3" spans="1:12" ht="15" customHeight="1">
      <c r="A3" s="132" t="s">
        <v>0</v>
      </c>
      <c r="B3" s="134" t="s">
        <v>101</v>
      </c>
      <c r="C3" s="134" t="s">
        <v>102</v>
      </c>
      <c r="D3" s="136" t="s">
        <v>1</v>
      </c>
      <c r="E3" s="136" t="s">
        <v>2</v>
      </c>
      <c r="F3" s="136" t="s">
        <v>103</v>
      </c>
      <c r="G3" s="136" t="s">
        <v>104</v>
      </c>
      <c r="H3" s="136"/>
      <c r="I3" s="136" t="s">
        <v>105</v>
      </c>
      <c r="J3" s="163" t="s">
        <v>8</v>
      </c>
      <c r="K3" s="160" t="s">
        <v>9</v>
      </c>
      <c r="L3" s="13"/>
    </row>
    <row r="4" spans="1:12" ht="15.75" thickBot="1">
      <c r="A4" s="133"/>
      <c r="B4" s="135"/>
      <c r="C4" s="135"/>
      <c r="D4" s="135"/>
      <c r="E4" s="135"/>
      <c r="F4" s="135"/>
      <c r="G4" s="14" t="s">
        <v>106</v>
      </c>
      <c r="H4" s="15" t="s">
        <v>107</v>
      </c>
      <c r="I4" s="135"/>
      <c r="J4" s="148"/>
      <c r="K4" s="161"/>
      <c r="L4" s="13"/>
    </row>
    <row r="5" spans="1:11" ht="15.75">
      <c r="A5" s="102" t="s">
        <v>39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5">
      <c r="A6" s="3" t="s">
        <v>124</v>
      </c>
      <c r="B6" s="3" t="s">
        <v>297</v>
      </c>
      <c r="C6" s="3">
        <v>93.75</v>
      </c>
      <c r="D6" s="3">
        <v>0.5744</v>
      </c>
      <c r="E6" s="3"/>
      <c r="F6" s="3" t="s">
        <v>65</v>
      </c>
      <c r="G6" s="3">
        <v>55</v>
      </c>
      <c r="H6" s="3">
        <v>300</v>
      </c>
      <c r="I6" s="3">
        <f>G6*H6</f>
        <v>16500</v>
      </c>
      <c r="J6" s="52">
        <f>I6/C6</f>
        <v>176</v>
      </c>
      <c r="K6" s="6" t="s">
        <v>125</v>
      </c>
    </row>
  </sheetData>
  <sheetProtection/>
  <mergeCells count="12">
    <mergeCell ref="A5:K5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:K2"/>
    </sheetView>
  </sheetViews>
  <sheetFormatPr defaultColWidth="9.140625" defaultRowHeight="15"/>
  <cols>
    <col min="1" max="1" width="45.00390625" style="0" customWidth="1"/>
    <col min="2" max="2" width="31.28125" style="0" customWidth="1"/>
    <col min="3" max="3" width="10.7109375" style="0" customWidth="1"/>
    <col min="4" max="4" width="10.421875" style="0" customWidth="1"/>
    <col min="5" max="5" width="20.28125" style="0" customWidth="1"/>
    <col min="6" max="6" width="30.8515625" style="0" customWidth="1"/>
    <col min="7" max="7" width="10.140625" style="0" customWidth="1"/>
    <col min="8" max="8" width="12.00390625" style="0" customWidth="1"/>
    <col min="9" max="9" width="10.421875" style="0" customWidth="1"/>
    <col min="11" max="11" width="28.8515625" style="0" customWidth="1"/>
  </cols>
  <sheetData>
    <row r="1" spans="1:12" ht="35.25" customHeight="1">
      <c r="A1" s="139" t="s">
        <v>382</v>
      </c>
      <c r="B1" s="140"/>
      <c r="C1" s="140"/>
      <c r="D1" s="140"/>
      <c r="E1" s="140"/>
      <c r="F1" s="140"/>
      <c r="G1" s="140"/>
      <c r="H1" s="140"/>
      <c r="I1" s="140"/>
      <c r="J1" s="140"/>
      <c r="K1" s="153"/>
      <c r="L1" s="16"/>
    </row>
    <row r="2" spans="1:12" ht="88.5" customHeight="1" thickBo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62"/>
      <c r="L2" s="16"/>
    </row>
    <row r="3" spans="1:12" ht="15" customHeight="1">
      <c r="A3" s="132" t="s">
        <v>0</v>
      </c>
      <c r="B3" s="134" t="s">
        <v>101</v>
      </c>
      <c r="C3" s="134" t="s">
        <v>102</v>
      </c>
      <c r="D3" s="136" t="s">
        <v>1</v>
      </c>
      <c r="E3" s="136" t="s">
        <v>2</v>
      </c>
      <c r="F3" s="136" t="s">
        <v>103</v>
      </c>
      <c r="G3" s="136" t="s">
        <v>104</v>
      </c>
      <c r="H3" s="136"/>
      <c r="I3" s="136" t="s">
        <v>105</v>
      </c>
      <c r="J3" s="163" t="s">
        <v>8</v>
      </c>
      <c r="K3" s="160" t="s">
        <v>9</v>
      </c>
      <c r="L3" s="13"/>
    </row>
    <row r="4" spans="1:12" ht="15.75" thickBot="1">
      <c r="A4" s="133"/>
      <c r="B4" s="135"/>
      <c r="C4" s="135"/>
      <c r="D4" s="135"/>
      <c r="E4" s="135"/>
      <c r="F4" s="135"/>
      <c r="G4" s="74" t="s">
        <v>106</v>
      </c>
      <c r="H4" s="15" t="s">
        <v>107</v>
      </c>
      <c r="I4" s="135"/>
      <c r="J4" s="148"/>
      <c r="K4" s="161"/>
      <c r="L4" s="13"/>
    </row>
    <row r="5" spans="1:11" ht="15.75">
      <c r="A5" s="164" t="s">
        <v>11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5">
      <c r="A6" s="3" t="s">
        <v>121</v>
      </c>
      <c r="B6" s="3" t="s">
        <v>209</v>
      </c>
      <c r="C6" s="3">
        <v>59</v>
      </c>
      <c r="D6" s="3">
        <v>0.8271</v>
      </c>
      <c r="E6" s="3"/>
      <c r="F6" s="3" t="s">
        <v>65</v>
      </c>
      <c r="G6" s="3">
        <v>55</v>
      </c>
      <c r="H6" s="3">
        <v>15</v>
      </c>
      <c r="I6" s="3">
        <f>G6*H6</f>
        <v>825</v>
      </c>
      <c r="J6" s="3">
        <f>G6*H6/C6</f>
        <v>13.983050847457626</v>
      </c>
      <c r="K6" s="3"/>
    </row>
  </sheetData>
  <sheetProtection/>
  <mergeCells count="12">
    <mergeCell ref="K3:K4"/>
    <mergeCell ref="A5:K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:K2"/>
    </sheetView>
  </sheetViews>
  <sheetFormatPr defaultColWidth="9.140625" defaultRowHeight="15"/>
  <cols>
    <col min="1" max="2" width="33.421875" style="0" customWidth="1"/>
    <col min="5" max="5" width="15.57421875" style="0" customWidth="1"/>
    <col min="6" max="6" width="21.00390625" style="0" customWidth="1"/>
    <col min="8" max="8" width="11.57421875" style="0" customWidth="1"/>
  </cols>
  <sheetData>
    <row r="1" spans="1:11" ht="79.5" customHeight="1">
      <c r="A1" s="139" t="s">
        <v>127</v>
      </c>
      <c r="B1" s="140"/>
      <c r="C1" s="140"/>
      <c r="D1" s="140"/>
      <c r="E1" s="140"/>
      <c r="F1" s="140"/>
      <c r="G1" s="140"/>
      <c r="H1" s="140"/>
      <c r="I1" s="140"/>
      <c r="J1" s="140"/>
      <c r="K1" s="153"/>
    </row>
    <row r="2" spans="1:11" ht="67.5" customHeight="1" thickBo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62"/>
    </row>
    <row r="3" spans="1:11" ht="15">
      <c r="A3" s="132" t="s">
        <v>0</v>
      </c>
      <c r="B3" s="134" t="s">
        <v>101</v>
      </c>
      <c r="C3" s="134" t="s">
        <v>102</v>
      </c>
      <c r="D3" s="136" t="s">
        <v>1</v>
      </c>
      <c r="E3" s="136" t="s">
        <v>2</v>
      </c>
      <c r="F3" s="136" t="s">
        <v>103</v>
      </c>
      <c r="G3" s="136" t="s">
        <v>104</v>
      </c>
      <c r="H3" s="136"/>
      <c r="I3" s="136" t="s">
        <v>105</v>
      </c>
      <c r="J3" s="163" t="s">
        <v>8</v>
      </c>
      <c r="K3" s="136" t="s">
        <v>9</v>
      </c>
    </row>
    <row r="4" spans="1:11" ht="15.75" thickBot="1">
      <c r="A4" s="133"/>
      <c r="B4" s="135"/>
      <c r="C4" s="135"/>
      <c r="D4" s="135"/>
      <c r="E4" s="135"/>
      <c r="F4" s="135"/>
      <c r="G4" s="61" t="s">
        <v>106</v>
      </c>
      <c r="H4" s="15" t="s">
        <v>107</v>
      </c>
      <c r="I4" s="135"/>
      <c r="J4" s="148"/>
      <c r="K4" s="135"/>
    </row>
    <row r="5" spans="1:11" ht="15.75">
      <c r="A5" s="102" t="s">
        <v>49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5">
      <c r="A6" s="3" t="s">
        <v>307</v>
      </c>
      <c r="B6" s="3" t="s">
        <v>298</v>
      </c>
      <c r="C6" s="3">
        <v>107.3</v>
      </c>
      <c r="D6" s="3">
        <v>0.5405</v>
      </c>
      <c r="E6" s="3" t="s">
        <v>138</v>
      </c>
      <c r="F6" s="3" t="s">
        <v>65</v>
      </c>
      <c r="G6" s="3">
        <v>150</v>
      </c>
      <c r="H6" s="3">
        <v>11</v>
      </c>
      <c r="I6" s="3">
        <f>G6*H6</f>
        <v>1650</v>
      </c>
      <c r="J6" s="3">
        <f>G6*H6/C6</f>
        <v>15.37744641192917</v>
      </c>
      <c r="K6" s="3"/>
    </row>
  </sheetData>
  <sheetProtection/>
  <mergeCells count="12">
    <mergeCell ref="K3:K4"/>
    <mergeCell ref="A5:K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A1" sqref="A1:K2"/>
    </sheetView>
  </sheetViews>
  <sheetFormatPr defaultColWidth="9.140625" defaultRowHeight="15"/>
  <cols>
    <col min="1" max="1" width="23.421875" style="0" customWidth="1"/>
    <col min="2" max="2" width="29.8515625" style="0" customWidth="1"/>
    <col min="5" max="5" width="17.8515625" style="0" customWidth="1"/>
    <col min="6" max="6" width="30.00390625" style="0" customWidth="1"/>
    <col min="8" max="8" width="10.28125" style="0" customWidth="1"/>
    <col min="11" max="11" width="30.421875" style="0" customWidth="1"/>
  </cols>
  <sheetData>
    <row r="1" spans="1:11" ht="35.25" customHeight="1">
      <c r="A1" s="139" t="s">
        <v>126</v>
      </c>
      <c r="B1" s="140"/>
      <c r="C1" s="140"/>
      <c r="D1" s="140"/>
      <c r="E1" s="140"/>
      <c r="F1" s="140"/>
      <c r="G1" s="140"/>
      <c r="H1" s="140"/>
      <c r="I1" s="140"/>
      <c r="J1" s="140"/>
      <c r="K1" s="153"/>
    </row>
    <row r="2" spans="1:11" ht="87.75" customHeight="1" thickBo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62"/>
    </row>
    <row r="3" spans="1:11" ht="15" customHeight="1">
      <c r="A3" s="132" t="s">
        <v>0</v>
      </c>
      <c r="B3" s="134" t="s">
        <v>101</v>
      </c>
      <c r="C3" s="134" t="s">
        <v>102</v>
      </c>
      <c r="D3" s="136" t="s">
        <v>1</v>
      </c>
      <c r="E3" s="136" t="s">
        <v>2</v>
      </c>
      <c r="F3" s="136" t="s">
        <v>103</v>
      </c>
      <c r="G3" s="136" t="s">
        <v>104</v>
      </c>
      <c r="H3" s="136"/>
      <c r="I3" s="136" t="s">
        <v>105</v>
      </c>
      <c r="J3" s="163" t="s">
        <v>8</v>
      </c>
      <c r="K3" s="160" t="s">
        <v>9</v>
      </c>
    </row>
    <row r="4" spans="1:11" ht="15.75" thickBot="1">
      <c r="A4" s="133"/>
      <c r="B4" s="135"/>
      <c r="C4" s="135"/>
      <c r="D4" s="135"/>
      <c r="E4" s="135"/>
      <c r="F4" s="135"/>
      <c r="G4" s="14" t="s">
        <v>106</v>
      </c>
      <c r="H4" s="15" t="s">
        <v>107</v>
      </c>
      <c r="I4" s="135"/>
      <c r="J4" s="148"/>
      <c r="K4" s="161"/>
    </row>
    <row r="5" spans="1:11" ht="15.75">
      <c r="A5" s="102" t="s">
        <v>37</v>
      </c>
      <c r="B5" s="102"/>
      <c r="C5" s="102"/>
      <c r="D5" s="102"/>
      <c r="E5" s="102"/>
      <c r="F5" s="102"/>
      <c r="G5" s="102"/>
      <c r="H5" s="102"/>
      <c r="I5" s="102"/>
      <c r="J5" s="102"/>
      <c r="K5" s="86"/>
    </row>
    <row r="6" spans="1:11" ht="15">
      <c r="A6" s="7" t="s">
        <v>308</v>
      </c>
      <c r="B6" s="7" t="s">
        <v>163</v>
      </c>
      <c r="C6" s="7">
        <v>89.5</v>
      </c>
      <c r="D6" s="7">
        <v>0.5893</v>
      </c>
      <c r="E6" s="7" t="s">
        <v>46</v>
      </c>
      <c r="F6" s="3" t="s">
        <v>65</v>
      </c>
      <c r="G6" s="18">
        <v>100</v>
      </c>
      <c r="H6" s="3">
        <v>19</v>
      </c>
      <c r="I6" s="3">
        <f>G6*H6</f>
        <v>1900</v>
      </c>
      <c r="J6" s="3">
        <f>G6*H6/C6</f>
        <v>21.22905027932961</v>
      </c>
      <c r="K6" s="23"/>
    </row>
    <row r="7" spans="1:11" ht="15">
      <c r="A7" s="7" t="s">
        <v>309</v>
      </c>
      <c r="B7" s="7" t="s">
        <v>164</v>
      </c>
      <c r="C7" s="7">
        <v>88.4</v>
      </c>
      <c r="D7" s="7">
        <v>0.5935</v>
      </c>
      <c r="E7" s="7"/>
      <c r="F7" s="3" t="s">
        <v>65</v>
      </c>
      <c r="G7" s="3">
        <v>100</v>
      </c>
      <c r="H7" s="3">
        <v>10</v>
      </c>
      <c r="I7" s="3">
        <f>G7*H7</f>
        <v>1000</v>
      </c>
      <c r="J7" s="3">
        <f>G7*H7/C7</f>
        <v>11.312217194570135</v>
      </c>
      <c r="K7" s="24" t="s">
        <v>123</v>
      </c>
    </row>
  </sheetData>
  <sheetProtection/>
  <mergeCells count="12">
    <mergeCell ref="A5:K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M2"/>
    </sheetView>
  </sheetViews>
  <sheetFormatPr defaultColWidth="9.140625" defaultRowHeight="15"/>
  <cols>
    <col min="1" max="1" width="41.57421875" style="0" customWidth="1"/>
    <col min="2" max="2" width="34.8515625" style="0" customWidth="1"/>
    <col min="3" max="3" width="17.140625" style="0" customWidth="1"/>
    <col min="5" max="5" width="19.57421875" style="0" customWidth="1"/>
    <col min="6" max="6" width="32.140625" style="0" customWidth="1"/>
    <col min="13" max="13" width="16.8515625" style="0" customWidth="1"/>
  </cols>
  <sheetData>
    <row r="1" spans="1:13" ht="35.25" customHeight="1">
      <c r="A1" s="139" t="s">
        <v>149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76.5" customHeight="1" thickBo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1:13" ht="15" customHeight="1">
      <c r="A3" s="132" t="s">
        <v>0</v>
      </c>
      <c r="B3" s="134" t="s">
        <v>109</v>
      </c>
      <c r="C3" s="134" t="s">
        <v>142</v>
      </c>
      <c r="D3" s="136" t="s">
        <v>1</v>
      </c>
      <c r="E3" s="136" t="s">
        <v>2</v>
      </c>
      <c r="F3" s="136" t="s">
        <v>3</v>
      </c>
      <c r="G3" s="136" t="s">
        <v>143</v>
      </c>
      <c r="H3" s="136"/>
      <c r="I3" s="136"/>
      <c r="J3" s="136"/>
      <c r="K3" s="136" t="s">
        <v>7</v>
      </c>
      <c r="L3" s="136" t="s">
        <v>8</v>
      </c>
      <c r="M3" s="160" t="s">
        <v>9</v>
      </c>
    </row>
    <row r="4" spans="1:13" ht="15.75" thickBot="1">
      <c r="A4" s="133"/>
      <c r="B4" s="135"/>
      <c r="C4" s="135"/>
      <c r="D4" s="135"/>
      <c r="E4" s="135"/>
      <c r="F4" s="135"/>
      <c r="G4" s="31">
        <v>1</v>
      </c>
      <c r="H4" s="31">
        <v>2</v>
      </c>
      <c r="I4" s="31">
        <v>3</v>
      </c>
      <c r="J4" s="31" t="s">
        <v>10</v>
      </c>
      <c r="K4" s="135"/>
      <c r="L4" s="135"/>
      <c r="M4" s="161"/>
    </row>
    <row r="5" spans="1:16" ht="15.75">
      <c r="A5" s="102" t="s">
        <v>36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8"/>
      <c r="O5" s="8"/>
      <c r="P5" s="8"/>
    </row>
    <row r="6" spans="1:13" ht="15">
      <c r="A6" s="3" t="s">
        <v>148</v>
      </c>
      <c r="B6" s="3" t="s">
        <v>292</v>
      </c>
      <c r="C6" s="3">
        <v>76.85</v>
      </c>
      <c r="D6" s="3">
        <v>0.6577</v>
      </c>
      <c r="E6" s="3"/>
      <c r="F6" s="3" t="s">
        <v>65</v>
      </c>
      <c r="G6" s="3">
        <v>65</v>
      </c>
      <c r="H6" s="3">
        <v>70</v>
      </c>
      <c r="I6" s="46" t="s">
        <v>363</v>
      </c>
      <c r="J6" s="3"/>
      <c r="K6" s="3">
        <f>MAX(G6:I6)</f>
        <v>70</v>
      </c>
      <c r="L6" s="3">
        <v>46.039</v>
      </c>
      <c r="M6" s="3"/>
    </row>
  </sheetData>
  <sheetProtection/>
  <mergeCells count="12">
    <mergeCell ref="L3:L4"/>
    <mergeCell ref="M3:M4"/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Q2"/>
    </sheetView>
  </sheetViews>
  <sheetFormatPr defaultColWidth="9.140625" defaultRowHeight="15"/>
  <cols>
    <col min="1" max="1" width="40.28125" style="0" customWidth="1"/>
    <col min="2" max="2" width="27.7109375" style="0" customWidth="1"/>
    <col min="3" max="3" width="16.140625" style="0" customWidth="1"/>
    <col min="4" max="4" width="10.8515625" style="0" customWidth="1"/>
    <col min="5" max="5" width="10.7109375" style="0" customWidth="1"/>
    <col min="6" max="6" width="30.421875" style="0" customWidth="1"/>
    <col min="17" max="17" width="13.8515625" style="0" customWidth="1"/>
    <col min="18" max="18" width="16.8515625" style="0" customWidth="1"/>
  </cols>
  <sheetData>
    <row r="1" spans="1:17" ht="37.5" customHeight="1">
      <c r="A1" s="139" t="s">
        <v>145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/>
    </row>
    <row r="2" spans="1:17" ht="75.75" customHeight="1" thickBo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</row>
    <row r="3" spans="1:18" ht="15">
      <c r="A3" s="132" t="s">
        <v>0</v>
      </c>
      <c r="B3" s="134" t="s">
        <v>109</v>
      </c>
      <c r="C3" s="134" t="s">
        <v>142</v>
      </c>
      <c r="D3" s="136" t="s">
        <v>1</v>
      </c>
      <c r="E3" s="136" t="s">
        <v>2</v>
      </c>
      <c r="F3" s="136" t="s">
        <v>3</v>
      </c>
      <c r="G3" s="136" t="s">
        <v>143</v>
      </c>
      <c r="H3" s="136"/>
      <c r="I3" s="136"/>
      <c r="J3" s="136"/>
      <c r="K3" s="136" t="s">
        <v>144</v>
      </c>
      <c r="L3" s="136"/>
      <c r="M3" s="136"/>
      <c r="N3" s="136"/>
      <c r="O3" s="136" t="s">
        <v>7</v>
      </c>
      <c r="P3" s="136" t="s">
        <v>8</v>
      </c>
      <c r="Q3" s="160" t="s">
        <v>9</v>
      </c>
      <c r="R3" s="131" t="s">
        <v>162</v>
      </c>
    </row>
    <row r="4" spans="1:18" ht="15.75" thickBot="1">
      <c r="A4" s="133"/>
      <c r="B4" s="135"/>
      <c r="C4" s="135"/>
      <c r="D4" s="135"/>
      <c r="E4" s="135"/>
      <c r="F4" s="135"/>
      <c r="G4" s="31">
        <v>1</v>
      </c>
      <c r="H4" s="31">
        <v>2</v>
      </c>
      <c r="I4" s="31">
        <v>3</v>
      </c>
      <c r="J4" s="31" t="s">
        <v>10</v>
      </c>
      <c r="K4" s="31">
        <v>1</v>
      </c>
      <c r="L4" s="31">
        <v>2</v>
      </c>
      <c r="M4" s="31">
        <v>3</v>
      </c>
      <c r="N4" s="31" t="s">
        <v>10</v>
      </c>
      <c r="O4" s="135"/>
      <c r="P4" s="135"/>
      <c r="Q4" s="161"/>
      <c r="R4" s="131"/>
    </row>
    <row r="5" spans="1:18" ht="15.75">
      <c r="A5" s="172" t="s">
        <v>11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  <c r="R5" s="35"/>
    </row>
    <row r="6" spans="1:18" ht="15">
      <c r="A6" s="3" t="s">
        <v>181</v>
      </c>
      <c r="B6" s="3" t="s">
        <v>183</v>
      </c>
      <c r="C6" s="3">
        <v>58.9</v>
      </c>
      <c r="D6" s="3">
        <v>0.8422</v>
      </c>
      <c r="E6" s="3"/>
      <c r="F6" s="3" t="s">
        <v>182</v>
      </c>
      <c r="G6" s="3">
        <v>55</v>
      </c>
      <c r="H6" s="3">
        <v>62.5</v>
      </c>
      <c r="I6" s="3" t="s">
        <v>231</v>
      </c>
      <c r="J6" s="3"/>
      <c r="K6" s="3">
        <v>40</v>
      </c>
      <c r="L6" s="46" t="s">
        <v>314</v>
      </c>
      <c r="M6" s="3">
        <v>45</v>
      </c>
      <c r="N6" s="3"/>
      <c r="O6" s="3">
        <f>MAX(G6:I6)+MAX(K6:M6)</f>
        <v>107.5</v>
      </c>
      <c r="P6" s="77">
        <v>52.2164</v>
      </c>
      <c r="Q6" s="38"/>
      <c r="R6" s="35"/>
    </row>
    <row r="7" spans="1:18" ht="15.75" thickBot="1">
      <c r="A7" s="43"/>
      <c r="B7" s="36"/>
      <c r="C7" s="36"/>
      <c r="D7" s="36"/>
      <c r="E7" s="36"/>
      <c r="F7" s="36"/>
      <c r="G7" s="31"/>
      <c r="H7" s="31"/>
      <c r="I7" s="31"/>
      <c r="J7" s="31"/>
      <c r="K7" s="31"/>
      <c r="L7" s="31"/>
      <c r="M7" s="31"/>
      <c r="N7" s="31"/>
      <c r="O7" s="10"/>
      <c r="P7" s="10"/>
      <c r="Q7" s="10"/>
      <c r="R7" s="3"/>
    </row>
    <row r="8" spans="1:18" ht="15.75">
      <c r="A8" s="170" t="s">
        <v>32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71"/>
      <c r="R8" s="3"/>
    </row>
    <row r="9" spans="1:18" ht="15.75">
      <c r="A9" s="3" t="s">
        <v>146</v>
      </c>
      <c r="B9" s="3" t="s">
        <v>169</v>
      </c>
      <c r="C9" s="3">
        <v>67.5</v>
      </c>
      <c r="D9" s="3">
        <v>0.7307</v>
      </c>
      <c r="E9" s="3"/>
      <c r="F9" s="3" t="s">
        <v>81</v>
      </c>
      <c r="G9" s="3">
        <v>60</v>
      </c>
      <c r="H9" s="3">
        <v>62.5</v>
      </c>
      <c r="I9" s="3">
        <v>65</v>
      </c>
      <c r="J9" s="3"/>
      <c r="K9" s="3">
        <v>52.5</v>
      </c>
      <c r="L9" s="3">
        <v>55</v>
      </c>
      <c r="M9" s="3">
        <v>60</v>
      </c>
      <c r="N9" s="3"/>
      <c r="O9" s="3">
        <f>MAX(G9:I9)+MAX(K9:M9)</f>
        <v>125</v>
      </c>
      <c r="P9" s="53">
        <v>91.3375</v>
      </c>
      <c r="Q9" s="37"/>
      <c r="R9" s="3"/>
    </row>
    <row r="10" spans="1:18" ht="15.75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10"/>
      <c r="P10" s="10"/>
      <c r="Q10" s="10"/>
      <c r="R10" s="3"/>
    </row>
    <row r="11" spans="1:18" ht="15.75">
      <c r="A11" s="86" t="s">
        <v>36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  <c r="R11" s="3"/>
    </row>
    <row r="12" spans="1:18" ht="15.75">
      <c r="A12" s="3" t="s">
        <v>148</v>
      </c>
      <c r="B12" s="3" t="s">
        <v>292</v>
      </c>
      <c r="C12" s="3">
        <v>76.85</v>
      </c>
      <c r="D12" s="3">
        <v>0.6577</v>
      </c>
      <c r="E12" s="3"/>
      <c r="F12" s="3" t="s">
        <v>65</v>
      </c>
      <c r="G12" s="3">
        <v>65</v>
      </c>
      <c r="H12" s="3">
        <v>70</v>
      </c>
      <c r="I12" s="46" t="s">
        <v>310</v>
      </c>
      <c r="J12" s="3"/>
      <c r="K12" s="3">
        <v>50</v>
      </c>
      <c r="L12" s="3">
        <v>52.5</v>
      </c>
      <c r="M12" s="3">
        <v>55</v>
      </c>
      <c r="N12" s="3"/>
      <c r="O12" s="3">
        <f>MAX(G12:I12)+MAX(K12:M12)</f>
        <v>125</v>
      </c>
      <c r="P12" s="53">
        <v>82.2125</v>
      </c>
      <c r="Q12" s="37"/>
      <c r="R12" s="3"/>
    </row>
    <row r="13" spans="1:18" ht="15.75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10"/>
      <c r="Q13" s="10"/>
      <c r="R13" s="3"/>
    </row>
  </sheetData>
  <sheetProtection/>
  <mergeCells count="16">
    <mergeCell ref="A8:Q8"/>
    <mergeCell ref="A11:Q11"/>
    <mergeCell ref="A5:Q5"/>
    <mergeCell ref="R3:R4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Q2"/>
    </sheetView>
  </sheetViews>
  <sheetFormatPr defaultColWidth="9.140625" defaultRowHeight="15"/>
  <cols>
    <col min="1" max="1" width="28.28125" style="0" customWidth="1"/>
    <col min="2" max="2" width="28.00390625" style="0" customWidth="1"/>
    <col min="3" max="3" width="15.8515625" style="0" customWidth="1"/>
    <col min="5" max="5" width="27.28125" style="0" customWidth="1"/>
    <col min="6" max="6" width="30.140625" style="0" customWidth="1"/>
    <col min="17" max="17" width="20.140625" style="0" customWidth="1"/>
    <col min="18" max="18" width="18.421875" style="0" customWidth="1"/>
  </cols>
  <sheetData>
    <row r="1" spans="1:17" ht="33.75" customHeight="1">
      <c r="A1" s="139" t="s">
        <v>147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/>
    </row>
    <row r="2" spans="1:17" ht="68.25" customHeight="1" thickBo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</row>
    <row r="3" spans="1:18" ht="15">
      <c r="A3" s="132" t="s">
        <v>0</v>
      </c>
      <c r="B3" s="134" t="s">
        <v>109</v>
      </c>
      <c r="C3" s="134" t="s">
        <v>142</v>
      </c>
      <c r="D3" s="136" t="s">
        <v>1</v>
      </c>
      <c r="E3" s="136" t="s">
        <v>2</v>
      </c>
      <c r="F3" s="136" t="s">
        <v>3</v>
      </c>
      <c r="G3" s="136" t="s">
        <v>143</v>
      </c>
      <c r="H3" s="136"/>
      <c r="I3" s="136"/>
      <c r="J3" s="136"/>
      <c r="K3" s="136" t="s">
        <v>144</v>
      </c>
      <c r="L3" s="136"/>
      <c r="M3" s="136"/>
      <c r="N3" s="136"/>
      <c r="O3" s="136" t="s">
        <v>7</v>
      </c>
      <c r="P3" s="136" t="s">
        <v>8</v>
      </c>
      <c r="Q3" s="160" t="s">
        <v>9</v>
      </c>
      <c r="R3" s="131" t="s">
        <v>162</v>
      </c>
    </row>
    <row r="4" spans="1:18" ht="15.75" thickBot="1">
      <c r="A4" s="133"/>
      <c r="B4" s="135"/>
      <c r="C4" s="135"/>
      <c r="D4" s="135"/>
      <c r="E4" s="135"/>
      <c r="F4" s="135"/>
      <c r="G4" s="31">
        <v>1</v>
      </c>
      <c r="H4" s="31">
        <v>2</v>
      </c>
      <c r="I4" s="31">
        <v>3</v>
      </c>
      <c r="J4" s="31" t="s">
        <v>10</v>
      </c>
      <c r="K4" s="31">
        <v>1</v>
      </c>
      <c r="L4" s="31">
        <v>2</v>
      </c>
      <c r="M4" s="31">
        <v>3</v>
      </c>
      <c r="N4" s="31" t="s">
        <v>10</v>
      </c>
      <c r="O4" s="135"/>
      <c r="P4" s="135"/>
      <c r="Q4" s="161"/>
      <c r="R4" s="131"/>
    </row>
    <row r="5" spans="1:18" ht="15.75">
      <c r="A5" s="102" t="s">
        <v>36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25"/>
    </row>
    <row r="6" spans="1:18" ht="15">
      <c r="A6" s="3" t="s">
        <v>120</v>
      </c>
      <c r="B6" s="3" t="s">
        <v>184</v>
      </c>
      <c r="C6" s="3">
        <v>77.1</v>
      </c>
      <c r="D6" s="3">
        <v>0.6511</v>
      </c>
      <c r="E6" s="3" t="s">
        <v>100</v>
      </c>
      <c r="F6" s="3" t="s">
        <v>65</v>
      </c>
      <c r="G6" s="3">
        <v>75</v>
      </c>
      <c r="H6" s="3">
        <v>80</v>
      </c>
      <c r="I6" s="56" t="s">
        <v>311</v>
      </c>
      <c r="J6" s="42"/>
      <c r="K6" s="57" t="s">
        <v>185</v>
      </c>
      <c r="L6" s="57" t="s">
        <v>317</v>
      </c>
      <c r="M6" s="57" t="s">
        <v>318</v>
      </c>
      <c r="N6" s="42"/>
      <c r="O6" s="3">
        <v>135</v>
      </c>
      <c r="P6" s="77">
        <v>87.8985</v>
      </c>
      <c r="Q6" s="21"/>
      <c r="R6" s="25"/>
    </row>
    <row r="7" spans="1:18" ht="15.75">
      <c r="A7" s="102" t="s">
        <v>37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9"/>
    </row>
    <row r="8" spans="1:18" ht="15">
      <c r="A8" s="3" t="s">
        <v>308</v>
      </c>
      <c r="B8" s="3" t="s">
        <v>201</v>
      </c>
      <c r="C8" s="3">
        <v>89.5</v>
      </c>
      <c r="D8" s="3">
        <v>0.5893</v>
      </c>
      <c r="E8" s="3" t="s">
        <v>46</v>
      </c>
      <c r="F8" s="3" t="s">
        <v>65</v>
      </c>
      <c r="G8" s="3">
        <v>60</v>
      </c>
      <c r="H8" s="3">
        <v>70</v>
      </c>
      <c r="I8" s="3" t="s">
        <v>231</v>
      </c>
      <c r="J8" s="3"/>
      <c r="K8" s="3">
        <v>50</v>
      </c>
      <c r="L8" s="3">
        <v>57.5</v>
      </c>
      <c r="M8" s="3" t="s">
        <v>231</v>
      </c>
      <c r="N8" s="3"/>
      <c r="O8" s="3">
        <f>MAX(G8:I8)+MAX(K8:M8)</f>
        <v>127.5</v>
      </c>
      <c r="P8" s="3">
        <v>74.8411</v>
      </c>
      <c r="Q8" s="3"/>
      <c r="R8" s="3"/>
    </row>
    <row r="9" spans="1:18" ht="15">
      <c r="A9" s="19" t="s">
        <v>309</v>
      </c>
      <c r="B9" s="19" t="s">
        <v>201</v>
      </c>
      <c r="C9" s="19">
        <v>88.4</v>
      </c>
      <c r="D9" s="19">
        <v>0.5935</v>
      </c>
      <c r="E9" s="19"/>
      <c r="F9" s="19" t="s">
        <v>65</v>
      </c>
      <c r="G9" s="55">
        <v>55</v>
      </c>
      <c r="H9" s="19">
        <v>60</v>
      </c>
      <c r="I9" s="19">
        <v>65</v>
      </c>
      <c r="J9" s="3"/>
      <c r="K9" s="3">
        <v>50</v>
      </c>
      <c r="L9" s="3">
        <v>55</v>
      </c>
      <c r="M9" s="3">
        <v>57.5</v>
      </c>
      <c r="N9" s="3"/>
      <c r="O9" s="3">
        <f>MAX(G9:I9)+MAX(K9:M9)</f>
        <v>122.5</v>
      </c>
      <c r="P9" s="3">
        <v>72.407</v>
      </c>
      <c r="Q9" s="6" t="s">
        <v>123</v>
      </c>
      <c r="R9" s="3"/>
    </row>
    <row r="10" spans="1:18" ht="15.75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3"/>
    </row>
  </sheetData>
  <sheetProtection/>
  <mergeCells count="15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R3:R4"/>
    <mergeCell ref="P3:P4"/>
    <mergeCell ref="Q3:Q4"/>
    <mergeCell ref="A7:Q7"/>
    <mergeCell ref="A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U2"/>
    </sheetView>
  </sheetViews>
  <sheetFormatPr defaultColWidth="9.140625" defaultRowHeight="15"/>
  <cols>
    <col min="1" max="1" width="37.28125" style="0" customWidth="1"/>
    <col min="2" max="2" width="28.57421875" style="0" customWidth="1"/>
    <col min="3" max="3" width="10.28125" style="0" customWidth="1"/>
    <col min="5" max="5" width="12.421875" style="0" customWidth="1"/>
    <col min="6" max="6" width="24.8515625" style="0" customWidth="1"/>
  </cols>
  <sheetData>
    <row r="1" spans="1:21" ht="32.25" customHeight="1">
      <c r="A1" s="89" t="s">
        <v>53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ht="55.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1" ht="20.2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4</v>
      </c>
      <c r="H3" s="101"/>
      <c r="I3" s="101"/>
      <c r="J3" s="101"/>
      <c r="K3" s="101" t="s">
        <v>5</v>
      </c>
      <c r="L3" s="101"/>
      <c r="M3" s="101"/>
      <c r="N3" s="101"/>
      <c r="O3" s="101" t="s">
        <v>6</v>
      </c>
      <c r="P3" s="101"/>
      <c r="Q3" s="101"/>
      <c r="R3" s="101"/>
      <c r="S3" s="101" t="s">
        <v>7</v>
      </c>
      <c r="T3" s="101" t="s">
        <v>8</v>
      </c>
      <c r="U3" s="111" t="s">
        <v>9</v>
      </c>
    </row>
    <row r="4" spans="1:21" ht="21" customHeight="1" thickBot="1">
      <c r="A4" s="96"/>
      <c r="B4" s="98"/>
      <c r="C4" s="100"/>
      <c r="D4" s="100"/>
      <c r="E4" s="100"/>
      <c r="F4" s="100"/>
      <c r="G4" s="2">
        <v>1</v>
      </c>
      <c r="H4" s="2">
        <v>2</v>
      </c>
      <c r="I4" s="2">
        <v>3</v>
      </c>
      <c r="J4" s="2" t="s">
        <v>10</v>
      </c>
      <c r="K4" s="2">
        <v>1</v>
      </c>
      <c r="L4" s="2">
        <v>2</v>
      </c>
      <c r="M4" s="2">
        <v>3</v>
      </c>
      <c r="N4" s="2" t="s">
        <v>10</v>
      </c>
      <c r="O4" s="2">
        <v>1</v>
      </c>
      <c r="P4" s="2">
        <v>2</v>
      </c>
      <c r="Q4" s="2">
        <v>3</v>
      </c>
      <c r="R4" s="2" t="s">
        <v>10</v>
      </c>
      <c r="S4" s="100"/>
      <c r="T4" s="100"/>
      <c r="U4" s="112"/>
    </row>
    <row r="5" spans="1:21" ht="15.7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ht="15">
      <c r="A6" s="3" t="s">
        <v>51</v>
      </c>
      <c r="B6" s="3" t="s">
        <v>167</v>
      </c>
      <c r="C6" s="3">
        <v>92.1</v>
      </c>
      <c r="D6" s="3">
        <v>0.5779</v>
      </c>
      <c r="E6" s="3"/>
      <c r="F6" s="3" t="s">
        <v>52</v>
      </c>
      <c r="G6" s="46">
        <v>270</v>
      </c>
      <c r="H6" s="3">
        <v>275</v>
      </c>
      <c r="I6" s="46">
        <v>280</v>
      </c>
      <c r="J6" s="3"/>
      <c r="K6" s="46" t="s">
        <v>228</v>
      </c>
      <c r="L6" s="46" t="s">
        <v>228</v>
      </c>
      <c r="M6" s="46" t="s">
        <v>228</v>
      </c>
      <c r="N6" s="3"/>
      <c r="O6" s="3"/>
      <c r="P6" s="3"/>
      <c r="Q6" s="3"/>
      <c r="R6" s="3"/>
      <c r="S6" s="46" t="s">
        <v>330</v>
      </c>
      <c r="T6" s="46" t="s">
        <v>330</v>
      </c>
      <c r="U6" s="23"/>
    </row>
  </sheetData>
  <sheetProtection/>
  <mergeCells count="14">
    <mergeCell ref="A5:U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M2"/>
    </sheetView>
  </sheetViews>
  <sheetFormatPr defaultColWidth="9.140625" defaultRowHeight="15"/>
  <cols>
    <col min="1" max="1" width="32.421875" style="0" customWidth="1"/>
    <col min="2" max="2" width="29.57421875" style="0" customWidth="1"/>
    <col min="3" max="3" width="7.8515625" style="0" customWidth="1"/>
    <col min="5" max="5" width="25.421875" style="0" customWidth="1"/>
    <col min="6" max="6" width="31.28125" style="0" customWidth="1"/>
    <col min="13" max="13" width="24.8515625" style="0" customWidth="1"/>
  </cols>
  <sheetData>
    <row r="1" spans="1:13" ht="36.75" customHeight="1">
      <c r="A1" s="139" t="s">
        <v>150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114.75" customHeight="1" thickBo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1:13" ht="15" customHeight="1">
      <c r="A3" s="132" t="s">
        <v>0</v>
      </c>
      <c r="B3" s="134" t="s">
        <v>109</v>
      </c>
      <c r="C3" s="134" t="s">
        <v>142</v>
      </c>
      <c r="D3" s="136" t="s">
        <v>1</v>
      </c>
      <c r="E3" s="136" t="s">
        <v>2</v>
      </c>
      <c r="F3" s="136" t="s">
        <v>3</v>
      </c>
      <c r="G3" s="136" t="s">
        <v>144</v>
      </c>
      <c r="H3" s="136"/>
      <c r="I3" s="136"/>
      <c r="J3" s="136"/>
      <c r="K3" s="136" t="s">
        <v>7</v>
      </c>
      <c r="L3" s="136" t="s">
        <v>8</v>
      </c>
      <c r="M3" s="160" t="s">
        <v>9</v>
      </c>
    </row>
    <row r="4" spans="1:13" ht="15.75" thickBot="1">
      <c r="A4" s="133"/>
      <c r="B4" s="135"/>
      <c r="C4" s="135"/>
      <c r="D4" s="135"/>
      <c r="E4" s="135"/>
      <c r="F4" s="135"/>
      <c r="G4" s="31">
        <v>1</v>
      </c>
      <c r="H4" s="31">
        <v>2</v>
      </c>
      <c r="I4" s="31">
        <v>3</v>
      </c>
      <c r="J4" s="31" t="s">
        <v>10</v>
      </c>
      <c r="K4" s="135"/>
      <c r="L4" s="135"/>
      <c r="M4" s="161"/>
    </row>
    <row r="5" spans="1:13" ht="15.75">
      <c r="A5" s="174" t="s">
        <v>11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5">
      <c r="A6" s="3" t="s">
        <v>152</v>
      </c>
      <c r="B6" s="3" t="s">
        <v>364</v>
      </c>
      <c r="C6" s="3">
        <v>60</v>
      </c>
      <c r="D6" s="3">
        <v>0.8128</v>
      </c>
      <c r="E6" s="3" t="s">
        <v>46</v>
      </c>
      <c r="F6" s="3" t="s">
        <v>65</v>
      </c>
      <c r="G6" s="3">
        <v>30</v>
      </c>
      <c r="H6" s="3">
        <v>35</v>
      </c>
      <c r="I6" s="3">
        <v>37.5</v>
      </c>
      <c r="J6" s="3"/>
      <c r="K6" s="3">
        <f>MAX(G6:I6)</f>
        <v>37.5</v>
      </c>
      <c r="L6" s="3">
        <v>30.0736</v>
      </c>
      <c r="M6" s="5" t="s">
        <v>153</v>
      </c>
    </row>
    <row r="7" spans="1:13" ht="15.7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3" ht="15.75">
      <c r="A8" s="102" t="s">
        <v>32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15">
      <c r="A9" s="3" t="s">
        <v>323</v>
      </c>
      <c r="B9" s="3" t="s">
        <v>365</v>
      </c>
      <c r="C9" s="3">
        <v>66.85</v>
      </c>
      <c r="D9" s="3">
        <v>0.7408</v>
      </c>
      <c r="E9" s="3"/>
      <c r="F9" s="3"/>
      <c r="G9" s="46" t="s">
        <v>316</v>
      </c>
      <c r="H9" s="3">
        <v>47.5</v>
      </c>
      <c r="I9" s="3">
        <v>52.5</v>
      </c>
      <c r="J9" s="3"/>
      <c r="K9" s="3">
        <f>MAX(G9:I9)</f>
        <v>52.5</v>
      </c>
      <c r="L9" s="3">
        <v>38.5216</v>
      </c>
      <c r="M9" s="3"/>
    </row>
    <row r="10" spans="1:13" ht="15">
      <c r="A10" s="3" t="s">
        <v>319</v>
      </c>
      <c r="B10" s="3" t="s">
        <v>366</v>
      </c>
      <c r="C10" s="3">
        <v>65</v>
      </c>
      <c r="D10" s="3">
        <v>0.7514</v>
      </c>
      <c r="E10" s="3" t="s">
        <v>46</v>
      </c>
      <c r="F10" s="3" t="s">
        <v>65</v>
      </c>
      <c r="G10" s="7">
        <v>40</v>
      </c>
      <c r="H10" s="3">
        <v>47.5</v>
      </c>
      <c r="I10" s="3">
        <v>50</v>
      </c>
      <c r="J10" s="3"/>
      <c r="K10" s="3">
        <f>MAX(G10:I10)</f>
        <v>50</v>
      </c>
      <c r="L10" s="3">
        <v>37.57</v>
      </c>
      <c r="M10" s="5" t="s">
        <v>153</v>
      </c>
    </row>
    <row r="11" spans="1:13" ht="15.75" thickBo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</row>
    <row r="12" spans="1:13" ht="15.75">
      <c r="A12" s="102" t="s">
        <v>34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3" ht="15">
      <c r="A13" s="3" t="s">
        <v>313</v>
      </c>
      <c r="B13" s="3" t="s">
        <v>367</v>
      </c>
      <c r="C13" s="3">
        <v>73.8</v>
      </c>
      <c r="D13" s="3">
        <v>0.6789</v>
      </c>
      <c r="E13" s="3"/>
      <c r="F13" s="3" t="s">
        <v>65</v>
      </c>
      <c r="G13" s="3">
        <v>55</v>
      </c>
      <c r="H13" s="3">
        <v>62.5</v>
      </c>
      <c r="I13" s="3">
        <v>70</v>
      </c>
      <c r="J13" s="3"/>
      <c r="K13" s="3">
        <f>MAX(G13:I13)</f>
        <v>70</v>
      </c>
      <c r="L13" s="3">
        <v>47.523</v>
      </c>
      <c r="M13" s="3"/>
    </row>
    <row r="14" spans="1:13" ht="15.75" thickBo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</row>
    <row r="15" spans="1:13" ht="15.75">
      <c r="A15" s="102" t="s">
        <v>36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1:13" ht="15">
      <c r="A16" s="3" t="s">
        <v>148</v>
      </c>
      <c r="B16" s="3" t="s">
        <v>292</v>
      </c>
      <c r="C16" s="3">
        <v>76.85</v>
      </c>
      <c r="D16" s="3">
        <v>0.6577</v>
      </c>
      <c r="E16" s="3"/>
      <c r="F16" s="3" t="s">
        <v>65</v>
      </c>
      <c r="G16" s="3">
        <v>50</v>
      </c>
      <c r="H16" s="3">
        <v>52.5</v>
      </c>
      <c r="I16" s="3">
        <v>55</v>
      </c>
      <c r="J16" s="3"/>
      <c r="K16" s="3">
        <f>MAX(G16:I16)</f>
        <v>55</v>
      </c>
      <c r="L16" s="3">
        <v>36.1735</v>
      </c>
      <c r="M16" s="3"/>
    </row>
    <row r="17" spans="1:13" ht="15">
      <c r="A17" s="3" t="s">
        <v>320</v>
      </c>
      <c r="B17" s="3" t="s">
        <v>291</v>
      </c>
      <c r="C17" s="3">
        <v>80.45</v>
      </c>
      <c r="D17" s="3">
        <v>0.6329</v>
      </c>
      <c r="E17" s="3"/>
      <c r="F17" s="3" t="s">
        <v>65</v>
      </c>
      <c r="G17" s="3">
        <v>42.5</v>
      </c>
      <c r="H17" s="3">
        <v>45</v>
      </c>
      <c r="I17" s="3">
        <v>47.5</v>
      </c>
      <c r="J17" s="3"/>
      <c r="K17" s="3">
        <f>MAX(G17:I17)</f>
        <v>47.5</v>
      </c>
      <c r="L17" s="3">
        <v>29.7463</v>
      </c>
      <c r="M17" s="3"/>
    </row>
    <row r="18" spans="1:13" ht="15">
      <c r="A18" s="3" t="s">
        <v>321</v>
      </c>
      <c r="B18" s="7" t="s">
        <v>290</v>
      </c>
      <c r="C18" s="3">
        <v>78.65</v>
      </c>
      <c r="D18" s="3">
        <v>0.6448</v>
      </c>
      <c r="E18" s="3"/>
      <c r="F18" s="3" t="s">
        <v>65</v>
      </c>
      <c r="G18" s="3">
        <v>50</v>
      </c>
      <c r="H18" s="3">
        <v>55</v>
      </c>
      <c r="I18" s="3">
        <v>57.5</v>
      </c>
      <c r="J18" s="3"/>
      <c r="K18" s="3">
        <f>MAX(G18:I18)</f>
        <v>57.5</v>
      </c>
      <c r="L18" s="3">
        <v>33.5296</v>
      </c>
      <c r="M18" s="5" t="s">
        <v>154</v>
      </c>
    </row>
    <row r="19" spans="1:13" ht="15">
      <c r="A19" s="3" t="s">
        <v>322</v>
      </c>
      <c r="B19" s="7" t="s">
        <v>214</v>
      </c>
      <c r="C19" s="3">
        <v>76.25</v>
      </c>
      <c r="D19" s="3">
        <v>0.6577</v>
      </c>
      <c r="E19" s="3"/>
      <c r="F19" s="3" t="s">
        <v>65</v>
      </c>
      <c r="G19" s="3">
        <v>42.5</v>
      </c>
      <c r="H19" s="3">
        <v>50</v>
      </c>
      <c r="I19" s="3">
        <v>52.5</v>
      </c>
      <c r="J19" s="3"/>
      <c r="K19" s="3">
        <f>MAX(G19:I19)</f>
        <v>52.5</v>
      </c>
      <c r="L19" s="3">
        <v>34.2004</v>
      </c>
      <c r="M19" s="5" t="s">
        <v>154</v>
      </c>
    </row>
    <row r="20" spans="1:13" ht="15.75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</row>
    <row r="21" spans="1:13" ht="15.75">
      <c r="A21" s="102" t="s">
        <v>37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13" ht="15">
      <c r="A22" s="3" t="s">
        <v>324</v>
      </c>
      <c r="B22" s="3" t="s">
        <v>368</v>
      </c>
      <c r="C22" s="3">
        <v>86.7</v>
      </c>
      <c r="D22" s="3">
        <v>0.6022</v>
      </c>
      <c r="E22" s="3"/>
      <c r="F22" s="3" t="s">
        <v>369</v>
      </c>
      <c r="G22" s="3">
        <v>60</v>
      </c>
      <c r="H22" s="46" t="s">
        <v>326</v>
      </c>
      <c r="I22" s="3">
        <v>65</v>
      </c>
      <c r="J22" s="3"/>
      <c r="K22" s="3">
        <f>MAX(G22:I22)</f>
        <v>65</v>
      </c>
      <c r="L22" s="3">
        <v>39.143</v>
      </c>
      <c r="M22" s="3"/>
    </row>
    <row r="23" spans="1:13" ht="15">
      <c r="A23" s="3" t="s">
        <v>132</v>
      </c>
      <c r="B23" s="3" t="s">
        <v>287</v>
      </c>
      <c r="C23" s="3">
        <v>87.6</v>
      </c>
      <c r="D23" s="3">
        <v>0.5978</v>
      </c>
      <c r="E23" s="3" t="s">
        <v>134</v>
      </c>
      <c r="F23" s="7" t="s">
        <v>133</v>
      </c>
      <c r="G23" s="3">
        <v>50</v>
      </c>
      <c r="H23" s="3">
        <v>55</v>
      </c>
      <c r="I23" s="3">
        <v>57.5</v>
      </c>
      <c r="J23" s="3"/>
      <c r="K23" s="3">
        <f>MAX(G23:I23)</f>
        <v>57.5</v>
      </c>
      <c r="L23" s="3">
        <v>34.0746</v>
      </c>
      <c r="M23" s="3"/>
    </row>
    <row r="24" spans="1:13" ht="15.75" thickBo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 ht="15.75">
      <c r="A25" s="102" t="s">
        <v>49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ht="15">
      <c r="A26" s="3" t="s">
        <v>156</v>
      </c>
      <c r="B26" s="3" t="s">
        <v>298</v>
      </c>
      <c r="C26" s="3">
        <v>107.3</v>
      </c>
      <c r="D26" s="3">
        <v>0.5405</v>
      </c>
      <c r="E26" s="3" t="s">
        <v>138</v>
      </c>
      <c r="F26" s="3" t="s">
        <v>65</v>
      </c>
      <c r="G26" s="3">
        <v>80</v>
      </c>
      <c r="H26" s="3">
        <v>85</v>
      </c>
      <c r="I26" s="3">
        <v>87.5</v>
      </c>
      <c r="J26" s="3"/>
      <c r="K26" s="3">
        <f>MAX(G26:J26)</f>
        <v>87.5</v>
      </c>
      <c r="L26" s="3">
        <v>47.0235</v>
      </c>
      <c r="M26" s="3"/>
    </row>
    <row r="27" spans="1:13" ht="15">
      <c r="A27" s="3" t="s">
        <v>157</v>
      </c>
      <c r="B27" s="3" t="s">
        <v>370</v>
      </c>
      <c r="C27" s="3">
        <v>107.4</v>
      </c>
      <c r="D27" s="3">
        <v>0.5405</v>
      </c>
      <c r="E27" s="3"/>
      <c r="F27" s="3" t="s">
        <v>65</v>
      </c>
      <c r="G27" s="3">
        <v>40</v>
      </c>
      <c r="H27" s="46" t="s">
        <v>325</v>
      </c>
      <c r="I27" s="3">
        <v>47.5</v>
      </c>
      <c r="J27" s="3"/>
      <c r="K27" s="3">
        <f>MAX(G27:I27)</f>
        <v>47.5</v>
      </c>
      <c r="L27" s="3">
        <v>25.4035</v>
      </c>
      <c r="M27" s="5" t="s">
        <v>154</v>
      </c>
    </row>
    <row r="28" spans="1:13" ht="15.75" thickBo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</row>
    <row r="29" spans="1:13" ht="15.75">
      <c r="A29" s="102" t="s">
        <v>72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ht="15">
      <c r="A30" s="3" t="s">
        <v>158</v>
      </c>
      <c r="B30" s="3" t="s">
        <v>213</v>
      </c>
      <c r="C30" s="3">
        <v>119.1</v>
      </c>
      <c r="D30" s="3">
        <v>0.5279</v>
      </c>
      <c r="E30" s="3"/>
      <c r="F30" s="3" t="s">
        <v>65</v>
      </c>
      <c r="G30" s="3">
        <v>72.5</v>
      </c>
      <c r="H30" s="3">
        <v>75</v>
      </c>
      <c r="I30" s="3">
        <v>80</v>
      </c>
      <c r="J30" s="3"/>
      <c r="K30" s="3">
        <f>MAX(G30:I30)</f>
        <v>80</v>
      </c>
      <c r="L30" s="3">
        <v>24.8113</v>
      </c>
      <c r="M30" s="3"/>
    </row>
  </sheetData>
  <sheetProtection/>
  <mergeCells count="18">
    <mergeCell ref="A21:M21"/>
    <mergeCell ref="A25:M25"/>
    <mergeCell ref="A29:M29"/>
    <mergeCell ref="L3:L4"/>
    <mergeCell ref="M3:M4"/>
    <mergeCell ref="A5:M5"/>
    <mergeCell ref="A8:M8"/>
    <mergeCell ref="A12:M12"/>
    <mergeCell ref="A15:M15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M2"/>
    </sheetView>
  </sheetViews>
  <sheetFormatPr defaultColWidth="9.140625" defaultRowHeight="15"/>
  <cols>
    <col min="1" max="1" width="30.28125" style="0" customWidth="1"/>
    <col min="2" max="2" width="29.28125" style="0" customWidth="1"/>
    <col min="3" max="3" width="17.28125" style="0" customWidth="1"/>
    <col min="5" max="5" width="28.00390625" style="0" customWidth="1"/>
    <col min="6" max="6" width="35.00390625" style="0" customWidth="1"/>
    <col min="13" max="13" width="22.421875" style="0" customWidth="1"/>
  </cols>
  <sheetData>
    <row r="1" spans="1:13" ht="36.75" customHeight="1">
      <c r="A1" s="139" t="s">
        <v>151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75"/>
    </row>
    <row r="2" spans="1:13" ht="68.25" customHeight="1" thickBo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76"/>
    </row>
    <row r="3" spans="1:13" ht="15" customHeight="1">
      <c r="A3" s="132" t="s">
        <v>0</v>
      </c>
      <c r="B3" s="134" t="s">
        <v>109</v>
      </c>
      <c r="C3" s="134" t="s">
        <v>142</v>
      </c>
      <c r="D3" s="136" t="s">
        <v>1</v>
      </c>
      <c r="E3" s="136" t="s">
        <v>2</v>
      </c>
      <c r="F3" s="136" t="s">
        <v>3</v>
      </c>
      <c r="G3" s="136" t="s">
        <v>144</v>
      </c>
      <c r="H3" s="136"/>
      <c r="I3" s="136"/>
      <c r="J3" s="136"/>
      <c r="K3" s="136" t="s">
        <v>7</v>
      </c>
      <c r="L3" s="136" t="s">
        <v>8</v>
      </c>
      <c r="M3" s="136" t="s">
        <v>9</v>
      </c>
    </row>
    <row r="4" spans="1:13" ht="15.75" thickBot="1">
      <c r="A4" s="133"/>
      <c r="B4" s="135"/>
      <c r="C4" s="135"/>
      <c r="D4" s="135"/>
      <c r="E4" s="135"/>
      <c r="F4" s="135"/>
      <c r="G4" s="31">
        <v>1</v>
      </c>
      <c r="H4" s="31">
        <v>2</v>
      </c>
      <c r="I4" s="31">
        <v>3</v>
      </c>
      <c r="J4" s="31" t="s">
        <v>10</v>
      </c>
      <c r="K4" s="135"/>
      <c r="L4" s="135"/>
      <c r="M4" s="135"/>
    </row>
    <row r="5" spans="1:13" ht="15.75">
      <c r="A5" s="102" t="s">
        <v>32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15">
      <c r="A6" s="3" t="s">
        <v>312</v>
      </c>
      <c r="B6" s="3" t="s">
        <v>371</v>
      </c>
      <c r="C6" s="3">
        <v>67.5</v>
      </c>
      <c r="D6" s="3">
        <v>0.7827</v>
      </c>
      <c r="E6" s="3"/>
      <c r="F6" s="3" t="s">
        <v>65</v>
      </c>
      <c r="G6" s="3">
        <v>30</v>
      </c>
      <c r="H6" s="3">
        <v>35</v>
      </c>
      <c r="I6" s="46" t="s">
        <v>315</v>
      </c>
      <c r="J6" s="3"/>
      <c r="K6" s="3">
        <f>MAX(G6:I6)</f>
        <v>35</v>
      </c>
      <c r="L6" s="3">
        <v>27.3945</v>
      </c>
      <c r="M6" s="3"/>
    </row>
    <row r="7" spans="1:13" ht="15.7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3" ht="15.75">
      <c r="A8" s="102" t="s">
        <v>39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15">
      <c r="A9" s="3" t="s">
        <v>327</v>
      </c>
      <c r="B9" s="3" t="s">
        <v>372</v>
      </c>
      <c r="C9" s="3">
        <v>98.7</v>
      </c>
      <c r="D9" s="3">
        <v>0.6049</v>
      </c>
      <c r="E9" s="3"/>
      <c r="F9" s="3" t="s">
        <v>65</v>
      </c>
      <c r="G9" s="3">
        <v>60</v>
      </c>
      <c r="H9" s="3">
        <v>62.5</v>
      </c>
      <c r="I9" s="3">
        <v>65</v>
      </c>
      <c r="J9" s="3"/>
      <c r="K9" s="3">
        <f>MAX(G9:I9)</f>
        <v>65</v>
      </c>
      <c r="L9" s="3">
        <v>39.3185</v>
      </c>
      <c r="M9" s="6" t="s">
        <v>159</v>
      </c>
    </row>
    <row r="10" spans="1:13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65"/>
    </row>
  </sheetData>
  <sheetProtection/>
  <mergeCells count="13">
    <mergeCell ref="L3:L4"/>
    <mergeCell ref="M3:M4"/>
    <mergeCell ref="A8:M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A5:M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7" sqref="F7"/>
    </sheetView>
  </sheetViews>
  <sheetFormatPr defaultColWidth="9.140625" defaultRowHeight="15"/>
  <cols>
    <col min="1" max="1" width="35.7109375" style="0" customWidth="1"/>
    <col min="2" max="2" width="25.7109375" style="0" customWidth="1"/>
    <col min="3" max="3" width="18.421875" style="0" customWidth="1"/>
    <col min="5" max="5" width="23.57421875" style="0" customWidth="1"/>
    <col min="6" max="6" width="39.8515625" style="0" customWidth="1"/>
    <col min="13" max="13" width="16.421875" style="0" customWidth="1"/>
  </cols>
  <sheetData>
    <row r="1" spans="1:13" ht="42.75" customHeight="1">
      <c r="A1" s="139" t="s">
        <v>161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81.75" customHeight="1" thickBo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1:13" ht="15">
      <c r="A3" s="132" t="s">
        <v>0</v>
      </c>
      <c r="B3" s="134" t="s">
        <v>109</v>
      </c>
      <c r="C3" s="134" t="s">
        <v>142</v>
      </c>
      <c r="D3" s="136" t="s">
        <v>1</v>
      </c>
      <c r="E3" s="136" t="s">
        <v>2</v>
      </c>
      <c r="F3" s="136" t="s">
        <v>3</v>
      </c>
      <c r="G3" s="136" t="s">
        <v>160</v>
      </c>
      <c r="H3" s="136"/>
      <c r="I3" s="136"/>
      <c r="J3" s="136"/>
      <c r="K3" s="136" t="s">
        <v>7</v>
      </c>
      <c r="L3" s="136" t="s">
        <v>8</v>
      </c>
      <c r="M3" s="160" t="s">
        <v>9</v>
      </c>
    </row>
    <row r="4" spans="1:13" ht="15.75" thickBot="1">
      <c r="A4" s="133"/>
      <c r="B4" s="135"/>
      <c r="C4" s="135"/>
      <c r="D4" s="135"/>
      <c r="E4" s="135"/>
      <c r="F4" s="135"/>
      <c r="G4" s="31">
        <v>1</v>
      </c>
      <c r="H4" s="31">
        <v>2</v>
      </c>
      <c r="I4" s="31">
        <v>3</v>
      </c>
      <c r="J4" s="31" t="s">
        <v>10</v>
      </c>
      <c r="K4" s="135"/>
      <c r="L4" s="135"/>
      <c r="M4" s="161"/>
    </row>
    <row r="5" spans="1:13" ht="15.75">
      <c r="A5" s="102" t="s">
        <v>36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15">
      <c r="A6" s="3" t="s">
        <v>288</v>
      </c>
      <c r="B6" s="3" t="s">
        <v>289</v>
      </c>
      <c r="C6" s="3">
        <v>93.75</v>
      </c>
      <c r="D6" s="3">
        <v>0.6209</v>
      </c>
      <c r="E6" s="3"/>
      <c r="F6" s="3" t="s">
        <v>383</v>
      </c>
      <c r="G6" s="3">
        <v>53</v>
      </c>
      <c r="H6" s="3">
        <v>73</v>
      </c>
      <c r="I6" s="46" t="s">
        <v>328</v>
      </c>
      <c r="J6" s="3"/>
      <c r="K6" s="3">
        <f>MAX(G6:I6)</f>
        <v>73</v>
      </c>
      <c r="L6" s="3">
        <v>45.3257</v>
      </c>
      <c r="M6" s="3"/>
    </row>
  </sheetData>
  <sheetProtection/>
  <mergeCells count="12">
    <mergeCell ref="M3:M4"/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1">
      <selection activeCell="A1" sqref="A1:U2"/>
    </sheetView>
  </sheetViews>
  <sheetFormatPr defaultColWidth="9.140625" defaultRowHeight="15"/>
  <cols>
    <col min="1" max="1" width="37.28125" style="0" customWidth="1"/>
    <col min="2" max="2" width="28.57421875" style="0" customWidth="1"/>
    <col min="3" max="3" width="10.28125" style="0" customWidth="1"/>
    <col min="5" max="5" width="12.421875" style="0" customWidth="1"/>
    <col min="6" max="6" width="24.8515625" style="0" customWidth="1"/>
  </cols>
  <sheetData>
    <row r="1" spans="1:21" ht="32.25" customHeight="1">
      <c r="A1" s="89" t="s">
        <v>380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ht="55.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1" ht="20.2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4</v>
      </c>
      <c r="H3" s="101"/>
      <c r="I3" s="101"/>
      <c r="J3" s="101"/>
      <c r="K3" s="101" t="s">
        <v>5</v>
      </c>
      <c r="L3" s="101"/>
      <c r="M3" s="101"/>
      <c r="N3" s="101"/>
      <c r="O3" s="101" t="s">
        <v>6</v>
      </c>
      <c r="P3" s="101"/>
      <c r="Q3" s="101"/>
      <c r="R3" s="101"/>
      <c r="S3" s="101" t="s">
        <v>7</v>
      </c>
      <c r="T3" s="101" t="s">
        <v>8</v>
      </c>
      <c r="U3" s="111" t="s">
        <v>9</v>
      </c>
    </row>
    <row r="4" spans="1:21" ht="21" customHeight="1" thickBot="1">
      <c r="A4" s="96"/>
      <c r="B4" s="98"/>
      <c r="C4" s="100"/>
      <c r="D4" s="100"/>
      <c r="E4" s="100"/>
      <c r="F4" s="100"/>
      <c r="G4" s="73">
        <v>1</v>
      </c>
      <c r="H4" s="73">
        <v>2</v>
      </c>
      <c r="I4" s="73">
        <v>3</v>
      </c>
      <c r="J4" s="73" t="s">
        <v>10</v>
      </c>
      <c r="K4" s="73">
        <v>1</v>
      </c>
      <c r="L4" s="73">
        <v>2</v>
      </c>
      <c r="M4" s="73">
        <v>3</v>
      </c>
      <c r="N4" s="73" t="s">
        <v>10</v>
      </c>
      <c r="O4" s="73">
        <v>1</v>
      </c>
      <c r="P4" s="73">
        <v>2</v>
      </c>
      <c r="Q4" s="73">
        <v>3</v>
      </c>
      <c r="R4" s="73" t="s">
        <v>10</v>
      </c>
      <c r="S4" s="100"/>
      <c r="T4" s="100"/>
      <c r="U4" s="112"/>
    </row>
    <row r="5" spans="1:21" ht="21" customHeight="1">
      <c r="A5" s="102" t="s">
        <v>37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ht="21" customHeight="1">
      <c r="A6" s="62" t="s">
        <v>345</v>
      </c>
      <c r="B6" s="62" t="s">
        <v>207</v>
      </c>
      <c r="C6" s="62">
        <v>86.7</v>
      </c>
      <c r="D6" s="3">
        <v>0.6022</v>
      </c>
      <c r="E6" s="3" t="s">
        <v>47</v>
      </c>
      <c r="F6" s="3" t="s">
        <v>48</v>
      </c>
      <c r="G6" s="3">
        <v>200</v>
      </c>
      <c r="H6" s="3">
        <v>220</v>
      </c>
      <c r="I6" s="46" t="s">
        <v>237</v>
      </c>
      <c r="J6" s="3"/>
      <c r="K6" s="3">
        <v>110</v>
      </c>
      <c r="L6" s="3">
        <v>120</v>
      </c>
      <c r="M6" s="3">
        <v>125</v>
      </c>
      <c r="N6" s="3"/>
      <c r="O6" s="3">
        <v>210</v>
      </c>
      <c r="P6" s="3">
        <v>230</v>
      </c>
      <c r="Q6" s="48" t="s">
        <v>250</v>
      </c>
      <c r="R6" s="3"/>
      <c r="S6" s="3">
        <f>MAX(G6:I6)+MAX(K6:M6)+MAX(O6:Q6)</f>
        <v>575</v>
      </c>
      <c r="T6" s="3">
        <v>346.265</v>
      </c>
      <c r="U6" s="23"/>
    </row>
  </sheetData>
  <sheetProtection/>
  <mergeCells count="14">
    <mergeCell ref="S3:S4"/>
    <mergeCell ref="T3:T4"/>
    <mergeCell ref="U3:U4"/>
    <mergeCell ref="A5:U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M2"/>
    </sheetView>
  </sheetViews>
  <sheetFormatPr defaultColWidth="9.140625" defaultRowHeight="15"/>
  <cols>
    <col min="1" max="1" width="25.421875" style="0" customWidth="1"/>
    <col min="2" max="2" width="31.57421875" style="0" customWidth="1"/>
    <col min="3" max="3" width="8.57421875" style="0" customWidth="1"/>
    <col min="5" max="5" width="15.28125" style="0" customWidth="1"/>
    <col min="6" max="6" width="35.8515625" style="0" customWidth="1"/>
    <col min="9" max="9" width="9.8515625" style="0" customWidth="1"/>
    <col min="10" max="10" width="10.28125" style="0" customWidth="1"/>
    <col min="11" max="11" width="19.8515625" style="0" customWidth="1"/>
    <col min="12" max="12" width="18.7109375" style="0" customWidth="1"/>
    <col min="13" max="13" width="19.7109375" style="0" customWidth="1"/>
  </cols>
  <sheetData>
    <row r="1" spans="1:13" ht="40.5" customHeight="1">
      <c r="A1" s="89" t="s">
        <v>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68.2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4</v>
      </c>
      <c r="H3" s="101"/>
      <c r="I3" s="101"/>
      <c r="J3" s="101"/>
      <c r="K3" s="101" t="s">
        <v>7</v>
      </c>
      <c r="L3" s="101" t="s">
        <v>8</v>
      </c>
      <c r="M3" s="111" t="s">
        <v>9</v>
      </c>
    </row>
    <row r="4" spans="1:13" ht="15.75" thickBot="1">
      <c r="A4" s="96"/>
      <c r="B4" s="98"/>
      <c r="C4" s="100"/>
      <c r="D4" s="100"/>
      <c r="E4" s="100"/>
      <c r="F4" s="100"/>
      <c r="G4" s="2">
        <v>1</v>
      </c>
      <c r="H4" s="2">
        <v>2</v>
      </c>
      <c r="I4" s="2">
        <v>3</v>
      </c>
      <c r="J4" s="2" t="s">
        <v>10</v>
      </c>
      <c r="K4" s="100"/>
      <c r="L4" s="100"/>
      <c r="M4" s="112"/>
    </row>
    <row r="5" spans="1:19" ht="15.75">
      <c r="A5" s="110" t="s">
        <v>34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8"/>
      <c r="O5" s="8"/>
      <c r="P5" s="8"/>
      <c r="Q5" s="8"/>
      <c r="R5" s="8"/>
      <c r="S5" s="8"/>
    </row>
    <row r="6" spans="1:19" ht="15">
      <c r="A6" s="3" t="s">
        <v>57</v>
      </c>
      <c r="B6" s="75" t="s">
        <v>343</v>
      </c>
      <c r="C6" s="3">
        <v>75</v>
      </c>
      <c r="D6" s="3">
        <v>0.723</v>
      </c>
      <c r="E6" s="3"/>
      <c r="F6" s="3" t="s">
        <v>58</v>
      </c>
      <c r="G6" s="46">
        <v>90</v>
      </c>
      <c r="H6" s="3">
        <v>90</v>
      </c>
      <c r="I6" s="46" t="s">
        <v>344</v>
      </c>
      <c r="J6" s="3"/>
      <c r="K6" s="3">
        <f>MAX(G6:I6)</f>
        <v>90</v>
      </c>
      <c r="L6" s="3"/>
      <c r="M6" s="23" t="s">
        <v>60</v>
      </c>
      <c r="N6" s="4"/>
      <c r="O6" s="4"/>
      <c r="P6" s="4"/>
      <c r="Q6" s="4"/>
      <c r="R6" s="4"/>
      <c r="S6" s="4"/>
    </row>
    <row r="7" spans="14:19" ht="15">
      <c r="N7" s="4"/>
      <c r="O7" s="4"/>
      <c r="P7" s="4"/>
      <c r="Q7" s="4"/>
      <c r="R7" s="4"/>
      <c r="S7" s="4"/>
    </row>
  </sheetData>
  <sheetProtection/>
  <mergeCells count="12">
    <mergeCell ref="K3:K4"/>
    <mergeCell ref="L3:L4"/>
    <mergeCell ref="M3:M4"/>
    <mergeCell ref="A5:M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:M2"/>
    </sheetView>
  </sheetViews>
  <sheetFormatPr defaultColWidth="9.140625" defaultRowHeight="15"/>
  <cols>
    <col min="1" max="1" width="32.421875" style="0" customWidth="1"/>
    <col min="2" max="2" width="34.8515625" style="0" customWidth="1"/>
    <col min="3" max="3" width="13.00390625" style="0" customWidth="1"/>
    <col min="6" max="6" width="17.421875" style="0" customWidth="1"/>
  </cols>
  <sheetData>
    <row r="1" spans="1:13" ht="32.25" customHeight="1">
      <c r="A1" s="89" t="s">
        <v>202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71.2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206</v>
      </c>
      <c r="H3" s="101"/>
      <c r="I3" s="101"/>
      <c r="J3" s="101"/>
      <c r="K3" s="101" t="s">
        <v>7</v>
      </c>
      <c r="L3" s="101" t="s">
        <v>8</v>
      </c>
      <c r="M3" s="111" t="s">
        <v>9</v>
      </c>
    </row>
    <row r="4" spans="1:13" ht="15.75" thickBot="1">
      <c r="A4" s="96"/>
      <c r="B4" s="98"/>
      <c r="C4" s="100"/>
      <c r="D4" s="100"/>
      <c r="E4" s="100"/>
      <c r="F4" s="100"/>
      <c r="G4" s="34">
        <v>1</v>
      </c>
      <c r="H4" s="34">
        <v>2</v>
      </c>
      <c r="I4" s="34">
        <v>3</v>
      </c>
      <c r="J4" s="34" t="s">
        <v>10</v>
      </c>
      <c r="K4" s="100"/>
      <c r="L4" s="100"/>
      <c r="M4" s="112"/>
    </row>
    <row r="6" spans="1:13" ht="15.75">
      <c r="A6" s="113" t="s">
        <v>11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5">
      <c r="A7" s="3" t="s">
        <v>204</v>
      </c>
      <c r="B7" s="3" t="s">
        <v>183</v>
      </c>
      <c r="C7" s="3">
        <v>58.9</v>
      </c>
      <c r="D7" s="3">
        <v>0.8422</v>
      </c>
      <c r="E7" s="3"/>
      <c r="F7" s="3" t="s">
        <v>182</v>
      </c>
      <c r="G7" s="3">
        <v>160</v>
      </c>
      <c r="H7" s="3">
        <v>175</v>
      </c>
      <c r="I7" s="3">
        <v>180</v>
      </c>
      <c r="J7" s="3"/>
      <c r="K7" s="3">
        <f>MAX(G7:I7)</f>
        <v>180</v>
      </c>
      <c r="L7" s="3">
        <v>151.596</v>
      </c>
      <c r="M7" s="3"/>
    </row>
    <row r="9" spans="1:13" ht="15.75">
      <c r="A9" s="113" t="s">
        <v>34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5">
      <c r="A10" s="3" t="s">
        <v>205</v>
      </c>
      <c r="B10" s="3" t="s">
        <v>286</v>
      </c>
      <c r="C10" s="3">
        <v>75</v>
      </c>
      <c r="D10" s="3">
        <v>0.6645</v>
      </c>
      <c r="E10" s="3"/>
      <c r="F10" s="3" t="s">
        <v>182</v>
      </c>
      <c r="G10" s="3">
        <v>180</v>
      </c>
      <c r="H10" s="3">
        <v>195</v>
      </c>
      <c r="I10" s="3">
        <v>205</v>
      </c>
      <c r="J10" s="3"/>
      <c r="K10" s="3">
        <f>MAX(G10:I10)</f>
        <v>205</v>
      </c>
      <c r="L10" s="3">
        <v>136.2225</v>
      </c>
      <c r="M10" s="3"/>
    </row>
  </sheetData>
  <sheetProtection/>
  <mergeCells count="13">
    <mergeCell ref="A6:M6"/>
    <mergeCell ref="A9:M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M2"/>
    </sheetView>
  </sheetViews>
  <sheetFormatPr defaultColWidth="9.140625" defaultRowHeight="15"/>
  <cols>
    <col min="1" max="1" width="24.7109375" style="0" customWidth="1"/>
    <col min="2" max="2" width="32.7109375" style="0" customWidth="1"/>
    <col min="5" max="5" width="10.8515625" style="0" customWidth="1"/>
    <col min="6" max="6" width="28.140625" style="0" customWidth="1"/>
    <col min="13" max="13" width="12.8515625" style="0" customWidth="1"/>
  </cols>
  <sheetData>
    <row r="1" spans="1:13" ht="80.25" customHeight="1">
      <c r="A1" s="89" t="s">
        <v>218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56.2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9.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219</v>
      </c>
      <c r="H3" s="101"/>
      <c r="I3" s="101"/>
      <c r="J3" s="101"/>
      <c r="K3" s="101" t="s">
        <v>7</v>
      </c>
      <c r="L3" s="101" t="s">
        <v>8</v>
      </c>
      <c r="M3" s="111" t="s">
        <v>9</v>
      </c>
    </row>
    <row r="4" spans="1:13" ht="13.5" customHeight="1" thickBot="1">
      <c r="A4" s="96"/>
      <c r="B4" s="98"/>
      <c r="C4" s="100"/>
      <c r="D4" s="100"/>
      <c r="E4" s="100"/>
      <c r="F4" s="100"/>
      <c r="G4" s="2">
        <v>1</v>
      </c>
      <c r="H4" s="2">
        <v>2</v>
      </c>
      <c r="I4" s="2">
        <v>3</v>
      </c>
      <c r="J4" s="2" t="s">
        <v>10</v>
      </c>
      <c r="K4" s="100"/>
      <c r="L4" s="100"/>
      <c r="M4" s="112"/>
    </row>
    <row r="5" spans="1:13" ht="15.75">
      <c r="A5" s="102" t="s">
        <v>37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15">
      <c r="A6" s="3" t="s">
        <v>55</v>
      </c>
      <c r="B6" s="7" t="s">
        <v>346</v>
      </c>
      <c r="C6" s="3">
        <v>83</v>
      </c>
      <c r="D6" s="3">
        <v>0.6167</v>
      </c>
      <c r="E6" s="3"/>
      <c r="F6" s="3" t="s">
        <v>56</v>
      </c>
      <c r="G6" s="3">
        <v>95</v>
      </c>
      <c r="H6" s="44" t="s">
        <v>254</v>
      </c>
      <c r="I6" s="44" t="s">
        <v>254</v>
      </c>
      <c r="J6" s="3"/>
      <c r="K6" s="3">
        <f>MAX(G6:I6)</f>
        <v>95</v>
      </c>
      <c r="L6" s="3">
        <v>58.5865</v>
      </c>
      <c r="M6" s="5" t="s">
        <v>59</v>
      </c>
    </row>
  </sheetData>
  <sheetProtection/>
  <mergeCells count="12">
    <mergeCell ref="K3:K4"/>
    <mergeCell ref="L3:L4"/>
    <mergeCell ref="M3:M4"/>
    <mergeCell ref="A5:M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M2"/>
    </sheetView>
  </sheetViews>
  <sheetFormatPr defaultColWidth="9.140625" defaultRowHeight="15"/>
  <cols>
    <col min="1" max="1" width="31.421875" style="0" customWidth="1"/>
    <col min="2" max="2" width="27.57421875" style="0" customWidth="1"/>
    <col min="3" max="3" width="15.8515625" style="0" customWidth="1"/>
    <col min="4" max="4" width="11.8515625" style="0" customWidth="1"/>
    <col min="5" max="5" width="13.421875" style="0" customWidth="1"/>
    <col min="6" max="6" width="32.421875" style="0" customWidth="1"/>
  </cols>
  <sheetData>
    <row r="1" spans="1:13" ht="39" customHeight="1">
      <c r="A1" s="89" t="s">
        <v>252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72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42.7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5</v>
      </c>
      <c r="H3" s="101"/>
      <c r="I3" s="101"/>
      <c r="J3" s="101"/>
      <c r="K3" s="101" t="s">
        <v>7</v>
      </c>
      <c r="L3" s="101" t="s">
        <v>8</v>
      </c>
      <c r="M3" s="111" t="s">
        <v>9</v>
      </c>
    </row>
    <row r="4" spans="1:13" ht="15">
      <c r="A4" s="117"/>
      <c r="B4" s="118"/>
      <c r="C4" s="119"/>
      <c r="D4" s="119"/>
      <c r="E4" s="119"/>
      <c r="F4" s="119"/>
      <c r="G4" s="78">
        <v>1</v>
      </c>
      <c r="H4" s="78">
        <v>2</v>
      </c>
      <c r="I4" s="78">
        <v>3</v>
      </c>
      <c r="J4" s="78" t="s">
        <v>10</v>
      </c>
      <c r="K4" s="119"/>
      <c r="L4" s="119"/>
      <c r="M4" s="116"/>
    </row>
    <row r="5" spans="1:13" ht="16.5" thickBot="1">
      <c r="A5" s="113" t="s">
        <v>11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5.75" thickBot="1">
      <c r="A6" s="79" t="s">
        <v>121</v>
      </c>
      <c r="B6" s="80" t="s">
        <v>209</v>
      </c>
      <c r="C6" s="80">
        <v>59</v>
      </c>
      <c r="D6" s="80">
        <v>0.8271</v>
      </c>
      <c r="E6" s="80"/>
      <c r="F6" s="80" t="s">
        <v>65</v>
      </c>
      <c r="G6" s="80">
        <v>70</v>
      </c>
      <c r="H6" s="81" t="s">
        <v>332</v>
      </c>
      <c r="I6" s="81" t="s">
        <v>332</v>
      </c>
      <c r="J6" s="80"/>
      <c r="K6" s="80">
        <f>MAX(G6:I6)</f>
        <v>70</v>
      </c>
      <c r="L6" s="80">
        <v>57.897</v>
      </c>
      <c r="M6" s="82"/>
    </row>
  </sheetData>
  <sheetProtection/>
  <mergeCells count="12">
    <mergeCell ref="A5:M5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M2"/>
    </sheetView>
  </sheetViews>
  <sheetFormatPr defaultColWidth="9.140625" defaultRowHeight="15"/>
  <cols>
    <col min="1" max="1" width="20.7109375" style="0" customWidth="1"/>
    <col min="2" max="2" width="30.28125" style="0" customWidth="1"/>
    <col min="5" max="5" width="19.140625" style="0" customWidth="1"/>
    <col min="6" max="6" width="27.8515625" style="0" customWidth="1"/>
    <col min="13" max="13" width="16.00390625" style="0" customWidth="1"/>
  </cols>
  <sheetData>
    <row r="1" spans="1:13" ht="28.5" customHeight="1">
      <c r="A1" s="89" t="s">
        <v>381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90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5" customHeight="1">
      <c r="A3" s="95" t="s">
        <v>0</v>
      </c>
      <c r="B3" s="97" t="s">
        <v>18</v>
      </c>
      <c r="C3" s="99" t="s">
        <v>17</v>
      </c>
      <c r="D3" s="101" t="s">
        <v>1</v>
      </c>
      <c r="E3" s="101" t="s">
        <v>2</v>
      </c>
      <c r="F3" s="101" t="s">
        <v>3</v>
      </c>
      <c r="G3" s="101" t="s">
        <v>5</v>
      </c>
      <c r="H3" s="101"/>
      <c r="I3" s="101"/>
      <c r="J3" s="101"/>
      <c r="K3" s="101" t="s">
        <v>7</v>
      </c>
      <c r="L3" s="101" t="s">
        <v>8</v>
      </c>
      <c r="M3" s="111" t="s">
        <v>9</v>
      </c>
    </row>
    <row r="4" spans="1:13" ht="15.75" thickBot="1">
      <c r="A4" s="96"/>
      <c r="B4" s="98"/>
      <c r="C4" s="100"/>
      <c r="D4" s="100"/>
      <c r="E4" s="100"/>
      <c r="F4" s="100"/>
      <c r="G4" s="2">
        <v>1</v>
      </c>
      <c r="H4" s="2">
        <v>2</v>
      </c>
      <c r="I4" s="2">
        <v>3</v>
      </c>
      <c r="J4" s="2" t="s">
        <v>10</v>
      </c>
      <c r="K4" s="100"/>
      <c r="L4" s="100"/>
      <c r="M4" s="112"/>
    </row>
    <row r="5" spans="1:13" ht="15.75">
      <c r="A5" s="110" t="s">
        <v>34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5">
      <c r="A6" s="3" t="s">
        <v>97</v>
      </c>
      <c r="B6" s="3" t="s">
        <v>195</v>
      </c>
      <c r="C6" s="3">
        <v>73.45</v>
      </c>
      <c r="D6" s="3">
        <v>0.6789</v>
      </c>
      <c r="E6" s="3"/>
      <c r="F6" s="3" t="s">
        <v>65</v>
      </c>
      <c r="G6" s="3">
        <v>162.5</v>
      </c>
      <c r="H6" s="44" t="s">
        <v>260</v>
      </c>
      <c r="I6" s="50" t="s">
        <v>260</v>
      </c>
      <c r="J6" s="3"/>
      <c r="K6" s="11">
        <f>MAX(G6:I6)</f>
        <v>162.5</v>
      </c>
      <c r="L6" s="3">
        <v>109.9818</v>
      </c>
      <c r="M6" s="23"/>
    </row>
    <row r="7" spans="1:13" ht="15.75" thickBot="1">
      <c r="A7" s="4"/>
      <c r="B7" s="4"/>
      <c r="C7" s="4"/>
      <c r="D7" s="4"/>
      <c r="E7" s="4"/>
      <c r="F7" s="4"/>
      <c r="G7" s="4"/>
      <c r="H7" s="4"/>
      <c r="I7" s="39"/>
      <c r="J7" s="4"/>
      <c r="K7" s="40"/>
      <c r="L7" s="4"/>
      <c r="M7" s="4"/>
    </row>
    <row r="8" spans="1:13" ht="15.75">
      <c r="A8" s="110" t="s">
        <v>198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5.75" thickBot="1">
      <c r="A9" s="7" t="s">
        <v>199</v>
      </c>
      <c r="B9" s="3" t="s">
        <v>175</v>
      </c>
      <c r="C9" s="3">
        <v>79.1</v>
      </c>
      <c r="D9" s="3">
        <v>0.6388</v>
      </c>
      <c r="E9" s="3"/>
      <c r="F9" s="3" t="s">
        <v>176</v>
      </c>
      <c r="G9" s="3">
        <v>160</v>
      </c>
      <c r="H9" s="3">
        <v>165</v>
      </c>
      <c r="I9" s="44" t="s">
        <v>245</v>
      </c>
      <c r="J9" s="3"/>
      <c r="K9" s="11">
        <f>MAX(G9:I9)</f>
        <v>165</v>
      </c>
      <c r="L9" s="3">
        <v>105.402</v>
      </c>
      <c r="M9" s="3"/>
    </row>
    <row r="10" spans="1:13" ht="15.75">
      <c r="A10" s="110" t="s">
        <v>39</v>
      </c>
      <c r="B10" s="110"/>
      <c r="C10" s="110"/>
      <c r="D10" s="110"/>
      <c r="E10" s="110"/>
      <c r="F10" s="110"/>
      <c r="G10" s="110"/>
      <c r="H10" s="120"/>
      <c r="I10" s="120"/>
      <c r="J10" s="120"/>
      <c r="K10" s="120"/>
      <c r="L10" s="120"/>
      <c r="M10" s="120"/>
    </row>
    <row r="11" spans="1:13" ht="15">
      <c r="A11" s="3" t="s">
        <v>98</v>
      </c>
      <c r="B11" s="3" t="s">
        <v>194</v>
      </c>
      <c r="C11" s="3">
        <v>99.45</v>
      </c>
      <c r="D11" s="3">
        <v>0.5565</v>
      </c>
      <c r="E11" s="3"/>
      <c r="F11" s="3" t="s">
        <v>65</v>
      </c>
      <c r="G11" s="3">
        <v>165</v>
      </c>
      <c r="H11" s="3">
        <v>177.5</v>
      </c>
      <c r="I11" s="44" t="s">
        <v>260</v>
      </c>
      <c r="J11" s="3"/>
      <c r="K11" s="11">
        <f>MAX(G11:I11)</f>
        <v>177.5</v>
      </c>
      <c r="L11" s="3">
        <v>98.5005</v>
      </c>
      <c r="M11" s="24" t="s">
        <v>77</v>
      </c>
    </row>
  </sheetData>
  <sheetProtection/>
  <mergeCells count="14">
    <mergeCell ref="A8:M8"/>
    <mergeCell ref="M3:M4"/>
    <mergeCell ref="A5:M5"/>
    <mergeCell ref="A10:M10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2018-12-12T16:09:21Z</dcterms:modified>
  <cp:category/>
  <cp:version/>
  <cp:contentType/>
  <cp:contentStatus/>
</cp:coreProperties>
</file>